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xr:revisionPtr revIDLastSave="21" documentId="11_CFC1232BE5C92A6C07CB7FA2C348E4D4F179030E" xr6:coauthVersionLast="47" xr6:coauthVersionMax="47" xr10:uidLastSave="{9D363469-2435-46ED-AB64-D7662887F57C}"/>
  <bookViews>
    <workbookView xWindow="0" yWindow="0" windowWidth="0" windowHeight="0" activeTab="1" xr2:uid="{00000000-000D-0000-FFFF-FFFF00000000}"/>
  </bookViews>
  <sheets>
    <sheet name="Plan Operativo" sheetId="2" r:id="rId1"/>
    <sheet name="Presupuesto" sheetId="3" r:id="rId2"/>
    <sheet name="Validación"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hdcuFISpSEKuvQDAWmOThGAPTaig=="/>
    </ext>
  </extLst>
</workbook>
</file>

<file path=xl/calcChain.xml><?xml version="1.0" encoding="utf-8"?>
<calcChain xmlns="http://schemas.openxmlformats.org/spreadsheetml/2006/main">
  <c r="M123" i="3" l="1"/>
  <c r="L123" i="3"/>
  <c r="H123" i="3"/>
  <c r="N123" i="3" s="1"/>
  <c r="M122" i="3"/>
  <c r="L122" i="3"/>
  <c r="H122" i="3"/>
  <c r="N122" i="3" s="1"/>
  <c r="M118" i="3"/>
  <c r="L118" i="3"/>
  <c r="H118" i="3"/>
  <c r="N118" i="3" s="1"/>
  <c r="M117" i="3"/>
  <c r="L117" i="3"/>
  <c r="H117" i="3"/>
  <c r="N117" i="3" s="1"/>
  <c r="M116" i="3"/>
  <c r="L116" i="3"/>
  <c r="H116" i="3"/>
  <c r="N116" i="3" s="1"/>
  <c r="M115" i="3"/>
  <c r="L115" i="3"/>
  <c r="H115" i="3"/>
  <c r="N115" i="3" s="1"/>
  <c r="M112" i="3"/>
  <c r="L112" i="3"/>
  <c r="H112" i="3"/>
  <c r="M111" i="3"/>
  <c r="L111" i="3"/>
  <c r="H111" i="3"/>
  <c r="M110" i="3"/>
  <c r="L110" i="3"/>
  <c r="H110" i="3"/>
  <c r="M109" i="3"/>
  <c r="L109" i="3"/>
  <c r="H109" i="3"/>
  <c r="M108" i="3"/>
  <c r="L108" i="3"/>
  <c r="H108" i="3"/>
  <c r="M107" i="3"/>
  <c r="L107" i="3"/>
  <c r="H107" i="3"/>
  <c r="M106" i="3"/>
  <c r="L106" i="3"/>
  <c r="H106" i="3"/>
  <c r="M105" i="3"/>
  <c r="L105" i="3"/>
  <c r="H105" i="3"/>
  <c r="M104" i="3"/>
  <c r="L104" i="3"/>
  <c r="H104" i="3"/>
  <c r="M103" i="3"/>
  <c r="L103" i="3"/>
  <c r="H103" i="3"/>
  <c r="M102" i="3"/>
  <c r="L102" i="3"/>
  <c r="H102" i="3"/>
  <c r="M101" i="3"/>
  <c r="L101" i="3"/>
  <c r="H101" i="3"/>
  <c r="M100" i="3"/>
  <c r="L100" i="3"/>
  <c r="H100" i="3"/>
  <c r="M99" i="3"/>
  <c r="L99" i="3"/>
  <c r="H99" i="3"/>
  <c r="M98" i="3"/>
  <c r="L98" i="3"/>
  <c r="H98" i="3"/>
  <c r="M97" i="3"/>
  <c r="L97" i="3"/>
  <c r="H97" i="3"/>
  <c r="M96" i="3"/>
  <c r="L96" i="3"/>
  <c r="H96" i="3"/>
  <c r="M95" i="3"/>
  <c r="L95" i="3"/>
  <c r="H95" i="3"/>
  <c r="M94" i="3"/>
  <c r="L94" i="3"/>
  <c r="H94" i="3"/>
  <c r="M93" i="3"/>
  <c r="L93" i="3"/>
  <c r="H93" i="3"/>
  <c r="M92" i="3"/>
  <c r="L92" i="3"/>
  <c r="H92" i="3"/>
  <c r="M91" i="3"/>
  <c r="L91" i="3"/>
  <c r="H91" i="3"/>
  <c r="M90" i="3"/>
  <c r="L90" i="3"/>
  <c r="H90" i="3"/>
  <c r="M89" i="3"/>
  <c r="L89" i="3"/>
  <c r="H89" i="3"/>
  <c r="M88" i="3"/>
  <c r="L88" i="3"/>
  <c r="H88" i="3"/>
  <c r="M87" i="3"/>
  <c r="L87" i="3"/>
  <c r="H87" i="3"/>
  <c r="M86" i="3"/>
  <c r="L86" i="3"/>
  <c r="H86" i="3"/>
  <c r="K84" i="3"/>
  <c r="G84" i="3"/>
  <c r="K83" i="3"/>
  <c r="G83" i="3"/>
  <c r="K82" i="3"/>
  <c r="G82" i="3"/>
  <c r="K81" i="3"/>
  <c r="G81" i="3"/>
  <c r="K80" i="3"/>
  <c r="G80" i="3"/>
  <c r="K79" i="3"/>
  <c r="G79" i="3"/>
  <c r="K78" i="3"/>
  <c r="G78" i="3"/>
  <c r="L77" i="3"/>
  <c r="H77" i="3"/>
  <c r="N77" i="3" s="1"/>
  <c r="K74" i="3"/>
  <c r="G74" i="3"/>
  <c r="K73" i="3"/>
  <c r="G73" i="3"/>
  <c r="K72" i="3"/>
  <c r="G72" i="3"/>
  <c r="K71" i="3"/>
  <c r="G71" i="3"/>
  <c r="K70" i="3"/>
  <c r="G70" i="3"/>
  <c r="K69" i="3"/>
  <c r="G69" i="3"/>
  <c r="K68" i="3"/>
  <c r="G68" i="3"/>
  <c r="K67" i="3"/>
  <c r="G67" i="3"/>
  <c r="K66" i="3"/>
  <c r="K75" i="3" s="1"/>
  <c r="G66" i="3"/>
  <c r="G75" i="3" s="1"/>
  <c r="L65" i="3"/>
  <c r="H65" i="3"/>
  <c r="N65" i="3" s="1"/>
  <c r="K62" i="3"/>
  <c r="G62" i="3"/>
  <c r="K60" i="3"/>
  <c r="G60" i="3"/>
  <c r="K59" i="3"/>
  <c r="K61" i="3" s="1"/>
  <c r="G59" i="3"/>
  <c r="G61" i="3" s="1"/>
  <c r="L58" i="3"/>
  <c r="H58" i="3"/>
  <c r="M51" i="3"/>
  <c r="L51" i="3"/>
  <c r="H51" i="3"/>
  <c r="M50" i="3"/>
  <c r="L50" i="3"/>
  <c r="H50" i="3"/>
  <c r="M49" i="3"/>
  <c r="L49" i="3"/>
  <c r="H49" i="3"/>
  <c r="M48" i="3"/>
  <c r="L48" i="3"/>
  <c r="H48" i="3"/>
  <c r="M47" i="3"/>
  <c r="L47" i="3"/>
  <c r="H47" i="3"/>
  <c r="M46" i="3"/>
  <c r="L46" i="3"/>
  <c r="H46" i="3"/>
  <c r="M45" i="3"/>
  <c r="L45" i="3"/>
  <c r="H45" i="3"/>
  <c r="M44" i="3"/>
  <c r="L44" i="3"/>
  <c r="H44" i="3"/>
  <c r="M43" i="3"/>
  <c r="L43" i="3"/>
  <c r="H43" i="3"/>
  <c r="M42" i="3"/>
  <c r="L42" i="3"/>
  <c r="H42" i="3"/>
  <c r="M41" i="3"/>
  <c r="L41" i="3"/>
  <c r="H41" i="3"/>
  <c r="L40" i="3"/>
  <c r="H40" i="3"/>
  <c r="M39" i="3"/>
  <c r="L39" i="3"/>
  <c r="H39" i="3"/>
  <c r="M37" i="3"/>
  <c r="H37" i="3"/>
  <c r="M36" i="3"/>
  <c r="H36" i="3"/>
  <c r="M35" i="3"/>
  <c r="H35" i="3"/>
  <c r="M34" i="3"/>
  <c r="H34" i="3"/>
  <c r="M33" i="3"/>
  <c r="H33" i="3"/>
  <c r="M32" i="3"/>
  <c r="H32" i="3"/>
  <c r="M31" i="3"/>
  <c r="H31" i="3"/>
  <c r="M30" i="3"/>
  <c r="H30" i="3"/>
  <c r="M29" i="3"/>
  <c r="H29" i="3"/>
  <c r="M28" i="3"/>
  <c r="H28" i="3"/>
  <c r="M27" i="3"/>
  <c r="H27" i="3"/>
  <c r="M26" i="3"/>
  <c r="H26" i="3"/>
  <c r="M25" i="3"/>
  <c r="H25" i="3"/>
  <c r="M24" i="3"/>
  <c r="H24" i="3"/>
  <c r="M23" i="3"/>
  <c r="H23" i="3"/>
  <c r="J21" i="3"/>
  <c r="I21" i="3"/>
  <c r="M21" i="3" s="1"/>
  <c r="H21" i="3"/>
  <c r="J20" i="3"/>
  <c r="I20" i="3"/>
  <c r="M20" i="3" s="1"/>
  <c r="H20" i="3"/>
  <c r="I19" i="3"/>
  <c r="E19" i="3"/>
  <c r="M18" i="3"/>
  <c r="L18" i="3"/>
  <c r="H18" i="3"/>
  <c r="H54" i="3" s="1"/>
  <c r="C12" i="3"/>
  <c r="L11" i="3"/>
  <c r="C10" i="3"/>
  <c r="C9" i="3"/>
  <c r="C8" i="3"/>
  <c r="J11" i="2"/>
  <c r="C11" i="3" l="1"/>
  <c r="J12" i="2"/>
  <c r="H125" i="3"/>
  <c r="N18" i="3"/>
  <c r="L37" i="3"/>
  <c r="N37" i="3" s="1"/>
  <c r="L36" i="3"/>
  <c r="N36" i="3" s="1"/>
  <c r="L35" i="3"/>
  <c r="N35" i="3" s="1"/>
  <c r="L34" i="3"/>
  <c r="N34" i="3" s="1"/>
  <c r="L33" i="3"/>
  <c r="N33" i="3" s="1"/>
  <c r="L32" i="3"/>
  <c r="N32" i="3" s="1"/>
  <c r="L31" i="3"/>
  <c r="N31" i="3" s="1"/>
  <c r="L30" i="3"/>
  <c r="N30" i="3" s="1"/>
  <c r="L29" i="3"/>
  <c r="N29" i="3" s="1"/>
  <c r="L28" i="3"/>
  <c r="N28" i="3" s="1"/>
  <c r="L27" i="3"/>
  <c r="N27" i="3" s="1"/>
  <c r="L26" i="3"/>
  <c r="N26" i="3" s="1"/>
  <c r="L25" i="3"/>
  <c r="N25" i="3" s="1"/>
  <c r="L23" i="3"/>
  <c r="N23" i="3" s="1"/>
  <c r="L20" i="3"/>
  <c r="L24" i="3"/>
  <c r="N24" i="3" s="1"/>
  <c r="L21" i="3"/>
  <c r="N21" i="3" s="1"/>
  <c r="N39" i="3"/>
  <c r="N40" i="3"/>
  <c r="N41" i="3"/>
  <c r="N42" i="3"/>
  <c r="N43" i="3"/>
  <c r="N44" i="3"/>
  <c r="N45" i="3"/>
  <c r="N46" i="3"/>
  <c r="N47" i="3"/>
  <c r="N48" i="3"/>
  <c r="N49" i="3"/>
  <c r="N50" i="3"/>
  <c r="N51" i="3"/>
  <c r="H127" i="3"/>
  <c r="N58"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H130" i="3" l="1"/>
  <c r="H129" i="3"/>
  <c r="N20" i="3"/>
  <c r="L54" i="3"/>
  <c r="N54" i="3"/>
  <c r="H11" i="2" l="1"/>
  <c r="H12" i="2" s="1"/>
  <c r="L125" i="3"/>
  <c r="H132" i="3"/>
  <c r="H135" i="3" s="1"/>
  <c r="N125" i="3" l="1"/>
  <c r="N127" i="3" s="1"/>
  <c r="L127" i="3"/>
  <c r="L130" i="3" l="1"/>
  <c r="N130" i="3" s="1"/>
  <c r="L129" i="3"/>
  <c r="N129" i="3" l="1"/>
  <c r="N132" i="3" s="1"/>
  <c r="L132" i="3"/>
  <c r="L135" i="3" s="1"/>
  <c r="I11" i="2" l="1"/>
  <c r="I12" i="2" s="1"/>
  <c r="N135" i="3"/>
  <c r="C14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0" authorId="0" shapeId="0" xr:uid="{00000000-0006-0000-0100-000009000000}">
      <text>
        <r>
          <rPr>
            <sz val="10"/>
            <color rgb="FF000000"/>
            <rFont val="Calibri"/>
            <scheme val="minor"/>
          </rPr>
          <t>======
ID#AAAACxa7MRc
auxiliar4    (2019-08-31 14:48:32)
Nombre del proyecto, por ejemplo pregrado en...</t>
        </r>
      </text>
    </comment>
    <comment ref="D10" authorId="0" shapeId="0" xr:uid="{00000000-0006-0000-0100-000008000000}">
      <text>
        <r>
          <rPr>
            <sz val="10"/>
            <color rgb="FF000000"/>
            <rFont val="Calibri"/>
            <scheme val="minor"/>
          </rPr>
          <t>======
ID#AAAACxa7MRo
auxiliar4    (2019-08-31 14:48:32)
Ingrese el código del centro de utilidad asignado al proyecto, si el proyecto es nuevo el código es = NUEVO_AÑO
Ejemplo: NUEVO_2019</t>
        </r>
      </text>
    </comment>
    <comment ref="E10" authorId="0" shapeId="0" xr:uid="{00000000-0006-0000-0100-000004000000}">
      <text>
        <r>
          <rPr>
            <sz val="10"/>
            <color rgb="FF000000"/>
            <rFont val="Calibri"/>
            <scheme val="minor"/>
          </rPr>
          <t>======
ID#AAAACxa7MR8
ypineda    (2019-08-31 14:48:32)
Objetivo del proyecto. (máximo 400 caracteres)</t>
        </r>
      </text>
    </comment>
    <comment ref="F10" authorId="0" shapeId="0" xr:uid="{00000000-0006-0000-0100-000005000000}">
      <text>
        <r>
          <rPr>
            <sz val="10"/>
            <color rgb="FF000000"/>
            <rFont val="Calibri"/>
            <scheme val="minor"/>
          </rPr>
          <t>======
ID#AAAACxa7MR0
ypineda    (2019-08-31 14:48:32)
Enumerar las principales actividades y/o tareas a realizar para la ejecución del proyecto</t>
        </r>
      </text>
    </comment>
    <comment ref="H10" authorId="0" shapeId="0" xr:uid="{00000000-0006-0000-0100-000003000000}">
      <text>
        <r>
          <rPr>
            <sz val="10"/>
            <color rgb="FF000000"/>
            <rFont val="Calibri"/>
            <scheme val="minor"/>
          </rPr>
          <t>======
ID#AAAACxa7MSE
ypineda    (2019-08-31 14:48:32)
Se traslada automaticamente el renglón TOTAL INGRESOS correspondiente al presupuesto detallado, teniendo en cuenta lo que se va ejecutar en el año.
En caso de no requerir presupuesto,  debe ir cero (0)</t>
        </r>
      </text>
    </comment>
    <comment ref="I10" authorId="0" shapeId="0" xr:uid="{00000000-0006-0000-0100-00000A000000}">
      <text>
        <r>
          <rPr>
            <sz val="10"/>
            <color rgb="FF000000"/>
            <rFont val="Calibri"/>
            <scheme val="minor"/>
          </rPr>
          <t>======
ID#AAAACxa7MRY
ypineda    (2019-08-31 14:48:32)
Se traslada automaticamente el renglón TOTAL EGRESOS correspondiente al presupuesto detallado, teniendo en cuenta lo que se va ejecutar en el año.
En caso de no requerir presupuesto,  debe ir cero (0)</t>
        </r>
      </text>
    </comment>
    <comment ref="J10" authorId="0" shapeId="0" xr:uid="{00000000-0006-0000-0100-000007000000}">
      <text>
        <r>
          <rPr>
            <sz val="10"/>
            <color rgb="FF000000"/>
            <rFont val="Calibri"/>
            <scheme val="minor"/>
          </rPr>
          <t>======
ID#AAAACxa7MRs
ypineda    (2019-08-31 14:48:32)
Se traslada automaticamente el renglón TOTAL INVERSIONES correspondiente al presupuesto detallado, teniendo en cuenta lo que se va ejecutar en el año.
En caso de no requerir presupuesto,  debe ir cero (0)</t>
        </r>
      </text>
    </comment>
    <comment ref="K10" authorId="0" shapeId="0" xr:uid="{00000000-0006-0000-0100-000002000000}">
      <text>
        <r>
          <rPr>
            <sz val="10"/>
            <color rgb="FF000000"/>
            <rFont val="Calibri"/>
            <scheme val="minor"/>
          </rPr>
          <t>======
ID#AAAACxa7MSM
ypineda    (2019-08-31 14:48:32)
Fecha en que se tiene  planeado iniciar la ejecución del proyecto</t>
        </r>
      </text>
    </comment>
    <comment ref="L10" authorId="0" shapeId="0" xr:uid="{00000000-0006-0000-0100-000001000000}">
      <text>
        <r>
          <rPr>
            <sz val="10"/>
            <color rgb="FF000000"/>
            <rFont val="Calibri"/>
            <scheme val="minor"/>
          </rPr>
          <t>======
ID#AAAACxa7MSQ
ypineda    (2019-08-31 14:48:32)
Fecha en la que se tiene planeado terminar el proyecto</t>
        </r>
      </text>
    </comment>
  </commentList>
  <extLst>
    <ext xmlns:r="http://schemas.openxmlformats.org/officeDocument/2006/relationships" uri="GoogleSheetsCustomDataVersion1">
      <go:sheetsCustomData xmlns:go="http://customooxmlschemas.google.com/" r:id="rId1" roundtripDataSignature="AMtx7mhs1DWlwx2VWAijNdTP6UYmke3LF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F20" authorId="0" shapeId="0" xr:uid="{00000000-0006-0000-0200-000006000000}">
      <text>
        <r>
          <rPr>
            <sz val="10"/>
            <color rgb="FF000000"/>
            <rFont val="Calibri"/>
            <scheme val="minor"/>
          </rPr>
          <t>======
ID#AAAACxa7MRg
auxiliar4    (2019-08-31 14:48:32)
Tarifa sin descuento</t>
        </r>
      </text>
    </comment>
    <comment ref="B52" authorId="0" shapeId="0" xr:uid="{00000000-0006-0000-0200-000007000000}">
      <text>
        <r>
          <rPr>
            <sz val="10"/>
            <color rgb="FF000000"/>
            <rFont val="Calibri"/>
            <scheme val="minor"/>
          </rPr>
          <t>======
ID#AAAACxa7MRU
User    (2019-08-31 14:48:32)
Si necesita discriminar otros ingresos importantes, adicione la fila y discrimine el concepto, de lo contrario agregue el valor global de los otros ingresos.</t>
        </r>
      </text>
    </comment>
    <comment ref="B86" authorId="0" shapeId="0" xr:uid="{00000000-0006-0000-0200-000003000000}">
      <text>
        <r>
          <rPr>
            <sz val="10"/>
            <color rgb="FF000000"/>
            <rFont val="Calibri"/>
            <scheme val="minor"/>
          </rPr>
          <t>======
ID#AAAACxa7MSA
auxiliar4    (2019-08-31 14:48:32)
Sólo para quienes tiene una contratación laboral</t>
        </r>
      </text>
    </comment>
    <comment ref="B96" authorId="0" shapeId="0" xr:uid="{00000000-0006-0000-0200-000005000000}">
      <text>
        <r>
          <rPr>
            <sz val="10"/>
            <color rgb="FF000000"/>
            <rFont val="Calibri"/>
            <scheme val="minor"/>
          </rPr>
          <t>======
ID#AAAACxa7MRk
En este rubro se incluyen    (2019-08-31 14:48:32)
- Servicios públicos
- Internet
- Vigilancia
- Correspondencia
- Otros</t>
        </r>
      </text>
    </comment>
    <comment ref="B101" authorId="0" shapeId="0" xr:uid="{00000000-0006-0000-0200-000001000000}">
      <text>
        <r>
          <rPr>
            <sz val="10"/>
            <color rgb="FF000000"/>
            <rFont val="Calibri"/>
            <scheme val="minor"/>
          </rPr>
          <t>======
ID#AAAACxa7MSU
jairopinedacontabil    (2019-08-31 14:48:32)
En caso de requerir transporte internacional, deberá agregar una nueva fila y especificarlo</t>
        </r>
      </text>
    </comment>
    <comment ref="C129" authorId="0" shapeId="0" xr:uid="{00000000-0006-0000-0200-000002000000}">
      <text>
        <r>
          <rPr>
            <sz val="10"/>
            <color rgb="FF000000"/>
            <rFont val="Calibri"/>
            <scheme val="minor"/>
          </rPr>
          <t>======
ID#AAAACxa7MSI
jairopinedacontabil    (2019-08-31 14:48:32)
Ingrese el porcentaje de participación establecido en el convenio que debe ser pagado.</t>
        </r>
      </text>
    </comment>
    <comment ref="C130" authorId="0" shapeId="0" xr:uid="{00000000-0006-0000-0200-000004000000}">
      <text>
        <r>
          <rPr>
            <sz val="10"/>
            <color rgb="FF000000"/>
            <rFont val="Calibri"/>
            <scheme val="minor"/>
          </rPr>
          <t>======
ID#AAAACxa7MR4
jairopinedacontabil    (2019-08-31 14:48:32)
Ingrese el porcentaje de participación establecido en el convenio que debe ser pagado.</t>
        </r>
      </text>
    </comment>
  </commentList>
  <extLst>
    <ext xmlns:r="http://schemas.openxmlformats.org/officeDocument/2006/relationships" uri="GoogleSheetsCustomDataVersion1">
      <go:sheetsCustomData xmlns:go="http://customooxmlschemas.google.com/" r:id="rId1" roundtripDataSignature="AMtx7miqDBxqeW+W3uC2G0Up56umP2WWtQ=="/>
    </ext>
  </extLst>
</comments>
</file>

<file path=xl/sharedStrings.xml><?xml version="1.0" encoding="utf-8"?>
<sst xmlns="http://schemas.openxmlformats.org/spreadsheetml/2006/main" count="211" uniqueCount="176">
  <si>
    <t>Código:</t>
  </si>
  <si>
    <t>SGC-FDF-038</t>
  </si>
  <si>
    <t>DIRECCION ADMINISTRATIVA Y FINANCIERA</t>
  </si>
  <si>
    <t>Versión:</t>
  </si>
  <si>
    <t>PLAN OPERATIVO</t>
  </si>
  <si>
    <t>Fecha:</t>
  </si>
  <si>
    <t>FACULTAD - DIRECCIÓN</t>
  </si>
  <si>
    <t>RESPONSABLE</t>
  </si>
  <si>
    <t>PERIODO</t>
  </si>
  <si>
    <t>OBJETIVO ESTRATEGICO</t>
  </si>
  <si>
    <t>NOMBRE PROYECTO</t>
  </si>
  <si>
    <t>CODIGO CENTRO DE UTILIDAD</t>
  </si>
  <si>
    <t>OBJETIVO DEL PROYECTO</t>
  </si>
  <si>
    <t>TAREAS/ACTIVIDADES/ACCIONES</t>
  </si>
  <si>
    <t>INDICADOR DE CUMPLIMIENTO</t>
  </si>
  <si>
    <t>PPTO INGRESOS</t>
  </si>
  <si>
    <t>PPTO EGRESOS</t>
  </si>
  <si>
    <t>PPTO INVERSIONES</t>
  </si>
  <si>
    <t>INICIO</t>
  </si>
  <si>
    <t>FIN</t>
  </si>
  <si>
    <t>1.
2.
3.</t>
  </si>
  <si>
    <t>TOTAL</t>
  </si>
  <si>
    <t xml:space="preserve">GFI-FOR-013 </t>
  </si>
  <si>
    <t>01</t>
  </si>
  <si>
    <t>PRESUPUESTO PREGRADO, DEPARTAMENTO</t>
  </si>
  <si>
    <t>Facultad - División:</t>
  </si>
  <si>
    <t>Nombre Proyecto:</t>
  </si>
  <si>
    <t>Código Centro de Utilidad:</t>
  </si>
  <si>
    <t>Fecha inicio:</t>
  </si>
  <si>
    <t>DD/MM/AA</t>
  </si>
  <si>
    <t>Fecha terminación:</t>
  </si>
  <si>
    <t>Pesona responsable:</t>
  </si>
  <si>
    <t>En convenio con:</t>
  </si>
  <si>
    <t>PERIODO  1</t>
  </si>
  <si>
    <t>PERIODO  2</t>
  </si>
  <si>
    <t>INGRESOS</t>
  </si>
  <si>
    <t>Q.</t>
  </si>
  <si>
    <t>Vr. Unit</t>
  </si>
  <si>
    <t>Sub_total</t>
  </si>
  <si>
    <t>Valor Parcial</t>
  </si>
  <si>
    <t>VALOR TOTAL</t>
  </si>
  <si>
    <t>Inscripciones o reingreso</t>
  </si>
  <si>
    <t>Matriculas Ordinarias</t>
  </si>
  <si>
    <t>Matriculas nuevos</t>
  </si>
  <si>
    <t>Matriculas antiguos</t>
  </si>
  <si>
    <t>Valor total descuentos</t>
  </si>
  <si>
    <t>Descuento Beca Bien Tarifa 2017 al 2019</t>
  </si>
  <si>
    <t>Descuento Beca Bien Tarifa 2016 y años anteriores</t>
  </si>
  <si>
    <t>Descuento egresados</t>
  </si>
  <si>
    <t>Descuento Beca 40 años</t>
  </si>
  <si>
    <t>Descuento Conven.Asprofum</t>
  </si>
  <si>
    <t>Descuento Conven. Asoden</t>
  </si>
  <si>
    <t>Descuento Monitoria academica</t>
  </si>
  <si>
    <t>Descuento Monitoria administrativa</t>
  </si>
  <si>
    <t>Descuento Comité de programa</t>
  </si>
  <si>
    <t>Descuento Consejo Facultad</t>
  </si>
  <si>
    <t>Descuento Consejo Académico</t>
  </si>
  <si>
    <t>Descuento Consejo Superior</t>
  </si>
  <si>
    <t>Descuento grupo familiar</t>
  </si>
  <si>
    <t>Otras Becas y beneficios</t>
  </si>
  <si>
    <t xml:space="preserve">Devolución matriculas </t>
  </si>
  <si>
    <t>Matriculas extraordinarias</t>
  </si>
  <si>
    <t>Intereses de financiación</t>
  </si>
  <si>
    <t>Cursos de vacaciones</t>
  </si>
  <si>
    <t>Adiciones y cancelaciones</t>
  </si>
  <si>
    <t xml:space="preserve">Habilitaciones y Supletorios </t>
  </si>
  <si>
    <t>Homologaciones</t>
  </si>
  <si>
    <t>Derechos de grado</t>
  </si>
  <si>
    <t>Certificados</t>
  </si>
  <si>
    <t>Validación</t>
  </si>
  <si>
    <t>Otros ingresos</t>
  </si>
  <si>
    <t>Asesoria y consultoria</t>
  </si>
  <si>
    <t>Recuperaciones</t>
  </si>
  <si>
    <t>TOTAL INGRESOS</t>
  </si>
  <si>
    <t>EGRESOS</t>
  </si>
  <si>
    <t>Und.</t>
  </si>
  <si>
    <t>Valor Unitario</t>
  </si>
  <si>
    <t>Valor Total</t>
  </si>
  <si>
    <t>GASTOS DE ADMINISTRACION</t>
  </si>
  <si>
    <t>Gastos personal</t>
  </si>
  <si>
    <t>Coordinación general</t>
  </si>
  <si>
    <t>horas</t>
  </si>
  <si>
    <t>Secretaria</t>
  </si>
  <si>
    <t>Factor prestacional</t>
  </si>
  <si>
    <t>Practicantes</t>
  </si>
  <si>
    <t>mes</t>
  </si>
  <si>
    <t>GASTOS DE OPERACIÓN</t>
  </si>
  <si>
    <t>Con vinculo laboral</t>
  </si>
  <si>
    <t>Docentes tiempo completo</t>
  </si>
  <si>
    <t>Funcionario 1</t>
  </si>
  <si>
    <t>Funcionario 2</t>
  </si>
  <si>
    <t>Docentes medio tiempo</t>
  </si>
  <si>
    <t>Docentes catedráticos</t>
  </si>
  <si>
    <t>Honorarios y servicios</t>
  </si>
  <si>
    <t>Docentes locales</t>
  </si>
  <si>
    <t xml:space="preserve">Funcionario 1 </t>
  </si>
  <si>
    <t>Docentes Nacionales</t>
  </si>
  <si>
    <t>Otros Honorarios</t>
  </si>
  <si>
    <t>Viaticos</t>
  </si>
  <si>
    <t xml:space="preserve">Inscripciones y matriculas </t>
  </si>
  <si>
    <t>Gastos deportivos y recreación</t>
  </si>
  <si>
    <t>Gastos medicos y medicamentos</t>
  </si>
  <si>
    <t>Dotación empleados</t>
  </si>
  <si>
    <t>Arrendamientos (equipos o locaciones)</t>
  </si>
  <si>
    <t>Contribuciones y afiliaciones</t>
  </si>
  <si>
    <t xml:space="preserve">Seguros estudiantil y otros </t>
  </si>
  <si>
    <t>Servicio de Vigilancia</t>
  </si>
  <si>
    <t>Servicios de aseo</t>
  </si>
  <si>
    <t>Servicios (internet.correp. Otros)</t>
  </si>
  <si>
    <t>Publicidad y propaganda</t>
  </si>
  <si>
    <t>Gastos legales (MEN, contratos, otros)</t>
  </si>
  <si>
    <t>Mantenimiento y reparaciones</t>
  </si>
  <si>
    <t>Adecuaciones e instalaciones</t>
  </si>
  <si>
    <t>Transporte</t>
  </si>
  <si>
    <t>Tiquete</t>
  </si>
  <si>
    <t xml:space="preserve">Hospedaje </t>
  </si>
  <si>
    <t>Noche</t>
  </si>
  <si>
    <t>Alimentación</t>
  </si>
  <si>
    <t>cantidad</t>
  </si>
  <si>
    <t>Suscrip.periodicos y revistas</t>
  </si>
  <si>
    <t>Elementos de aseo y cafetería</t>
  </si>
  <si>
    <t>Utiles papaleria y fotocopias</t>
  </si>
  <si>
    <t>Taxis y buses</t>
  </si>
  <si>
    <t>Casino, restaurantes</t>
  </si>
  <si>
    <t>Material educativo</t>
  </si>
  <si>
    <t>Publicaciones y revistas</t>
  </si>
  <si>
    <t>Otros egresos</t>
  </si>
  <si>
    <t>Actividades culturales y civicas</t>
  </si>
  <si>
    <t>Inversiones</t>
  </si>
  <si>
    <t>Contrucciones y edificaciones</t>
  </si>
  <si>
    <t>Muebles, sillas, escritorios etc.</t>
  </si>
  <si>
    <t>Equipos de procesamiento de datos</t>
  </si>
  <si>
    <t>Eq. radio, tv, audio y video</t>
  </si>
  <si>
    <t>Equipo medico cientifico</t>
  </si>
  <si>
    <t>Programas para computador</t>
  </si>
  <si>
    <t>Bibliografia</t>
  </si>
  <si>
    <t>Equipos (explicar)</t>
  </si>
  <si>
    <t>Cont. y/o afiliaciones a bases de datos</t>
  </si>
  <si>
    <t>Factor de admon y logistica</t>
  </si>
  <si>
    <t>SUB-TOTAL EGRESOS</t>
  </si>
  <si>
    <t>Participación convenio 1</t>
  </si>
  <si>
    <t>Participación convenio 2</t>
  </si>
  <si>
    <t>TOTAL EGRESOS</t>
  </si>
  <si>
    <t>SUPERAVIT O DEFICIT NETO</t>
  </si>
  <si>
    <t>OBSERVACIONES:</t>
  </si>
  <si>
    <t>Plan Presupuestal</t>
  </si>
  <si>
    <t>Facultad - División</t>
  </si>
  <si>
    <t>Programa con dcto beca bien</t>
  </si>
  <si>
    <t>% Dcto
Tarifa 2016 y años anteriores</t>
  </si>
  <si>
    <t>% Dcto2
Tarifa 2017 y 2018</t>
  </si>
  <si>
    <t>1. Plan de investigación y posgrados</t>
  </si>
  <si>
    <t>A. Facultad De Ciencias Sociales Y Humanas</t>
  </si>
  <si>
    <t>Administracion de empresas Y Contaduria Publica</t>
  </si>
  <si>
    <t>2. Plan de educación a distancia y virtual</t>
  </si>
  <si>
    <t>B. Facultad De Ciencias Cont.Econo. Y Admin</t>
  </si>
  <si>
    <t>Derecho</t>
  </si>
  <si>
    <t xml:space="preserve">3. Plan desarrollo Facultad, Programa - Departamento </t>
  </si>
  <si>
    <t>C. Facultad De Ciencias Juridicas</t>
  </si>
  <si>
    <t>Mercadeo Nacional e Internacional</t>
  </si>
  <si>
    <t>4. Plan de proyección social</t>
  </si>
  <si>
    <t>D. Facultad De Ciencias E Ingenieria</t>
  </si>
  <si>
    <t>Ingeniería de Sistemas y Telecomunicaciones</t>
  </si>
  <si>
    <t>5. Plan de administración y gestión</t>
  </si>
  <si>
    <t>E. Facultad De Ciencias De La Salud</t>
  </si>
  <si>
    <t>Licenciatura en educacion con enfasis en ingles (Convenio)</t>
  </si>
  <si>
    <t>6. Plan División de desarrollo humano</t>
  </si>
  <si>
    <t>K. Consejos</t>
  </si>
  <si>
    <t>7. Plan de autoevaluación y regulación</t>
  </si>
  <si>
    <t>L. Rectoria</t>
  </si>
  <si>
    <t>M. Vicerrectoria</t>
  </si>
  <si>
    <t>R. Division Desarrollo Humano</t>
  </si>
  <si>
    <t>S. Direccion Administrativa Y Financiera</t>
  </si>
  <si>
    <t>T. Direccion Docencia</t>
  </si>
  <si>
    <t>U. Direccion De Investigaciones Y Posgrados</t>
  </si>
  <si>
    <t>V. Direccion De Proyeccion Social</t>
  </si>
  <si>
    <t>W. Direccion De  Comunicaciones Y Mercadeo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</si>
</sst>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C0A]d\-mmm\-yyyy"/>
    <numFmt numFmtId="165" formatCode="_-* #,##0_-;\-* #,##0_-;_-* &quot;-&quot;??_-;_-@"/>
    <numFmt numFmtId="166" formatCode="0.0"/>
    <numFmt numFmtId="167" formatCode="[$-C0A]dd\-mmm\-yy"/>
    <numFmt numFmtId="168" formatCode="d&quot;/&quot;m&quot;/&quot;yyyy"/>
    <numFmt numFmtId="169" formatCode="[$-C0A]d\-mmm\-yy"/>
    <numFmt numFmtId="170" formatCode="_(* #,##0_);_(* \(#,##0\);_(* &quot;-&quot;_);_(@_)"/>
  </numFmts>
  <fonts count="16">
    <font>
      <sz val="10"/>
      <color rgb="FF000000"/>
      <name val="Calibri"/>
      <scheme val="minor"/>
    </font>
    <font>
      <sz val="11"/>
      <color theme="1"/>
      <name val="Calibri"/>
    </font>
    <font>
      <b/>
      <sz val="11"/>
      <color theme="1"/>
      <name val="Calibri"/>
    </font>
    <font>
      <sz val="10"/>
      <color theme="1"/>
      <name val="Arial"/>
    </font>
    <font>
      <sz val="9"/>
      <color theme="1"/>
      <name val="Arial"/>
    </font>
    <font>
      <sz val="10"/>
      <name val="Calibri"/>
    </font>
    <font>
      <b/>
      <sz val="12"/>
      <color theme="1"/>
      <name val="Arial"/>
    </font>
    <font>
      <b/>
      <sz val="8"/>
      <color theme="1"/>
      <name val="Arial"/>
    </font>
    <font>
      <b/>
      <sz val="9"/>
      <color theme="1"/>
      <name val="Calibri"/>
    </font>
    <font>
      <b/>
      <sz val="10"/>
      <color theme="1"/>
      <name val="Arial"/>
    </font>
    <font>
      <b/>
      <i/>
      <u/>
      <sz val="10"/>
      <color theme="1"/>
      <name val="Arial"/>
    </font>
    <font>
      <b/>
      <u/>
      <sz val="10"/>
      <color theme="1"/>
      <name val="Arial"/>
    </font>
    <font>
      <b/>
      <u/>
      <sz val="10"/>
      <color rgb="FFFF0000"/>
      <name val="Arial"/>
    </font>
    <font>
      <sz val="10"/>
      <color rgb="FFFF0000"/>
      <name val="Arial"/>
    </font>
    <font>
      <b/>
      <sz val="10"/>
      <color rgb="FFFF0000"/>
      <name val="Arial"/>
    </font>
    <font>
      <sz val="10"/>
      <color theme="1"/>
      <name val="Calibri"/>
    </font>
  </fonts>
  <fills count="11">
    <fill>
      <patternFill patternType="none"/>
    </fill>
    <fill>
      <patternFill patternType="gray125"/>
    </fill>
    <fill>
      <patternFill patternType="solid">
        <fgColor rgb="FFF2F2F2"/>
        <bgColor rgb="FFF2F2F2"/>
      </patternFill>
    </fill>
    <fill>
      <patternFill patternType="solid">
        <fgColor rgb="FFBFBFBF"/>
        <bgColor rgb="FFBFBFBF"/>
      </patternFill>
    </fill>
    <fill>
      <patternFill patternType="solid">
        <fgColor rgb="FFD8D8D8"/>
        <bgColor rgb="FFD8D8D8"/>
      </patternFill>
    </fill>
    <fill>
      <patternFill patternType="solid">
        <fgColor theme="0"/>
        <bgColor theme="0"/>
      </patternFill>
    </fill>
    <fill>
      <patternFill patternType="solid">
        <fgColor rgb="FFFF0000"/>
        <bgColor rgb="FFFF0000"/>
      </patternFill>
    </fill>
    <fill>
      <patternFill patternType="solid">
        <fgColor rgb="FFD6E3BC"/>
        <bgColor rgb="FFD6E3BC"/>
      </patternFill>
    </fill>
    <fill>
      <patternFill patternType="solid">
        <fgColor rgb="FFEAF1DD"/>
        <bgColor rgb="FFEAF1DD"/>
      </patternFill>
    </fill>
    <fill>
      <patternFill patternType="solid">
        <fgColor rgb="FFC0C0C0"/>
        <bgColor rgb="FFC0C0C0"/>
      </patternFill>
    </fill>
    <fill>
      <patternFill patternType="solid">
        <fgColor rgb="FF92D050"/>
        <bgColor rgb="FF92D050"/>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thin">
        <color rgb="FF000000"/>
      </top>
      <bottom style="double">
        <color rgb="FF000000"/>
      </bottom>
      <diagonal/>
    </border>
    <border>
      <left style="medium">
        <color rgb="FF000000"/>
      </left>
      <right/>
      <top style="thin">
        <color rgb="FF000000"/>
      </top>
      <bottom style="double">
        <color rgb="FF000000"/>
      </bottom>
      <diagonal/>
    </border>
    <border>
      <left/>
      <right/>
      <top style="medium">
        <color rgb="FF000000"/>
      </top>
      <bottom style="medium">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double">
        <color rgb="FF000000"/>
      </bottom>
      <diagonal/>
    </border>
    <border>
      <left style="medium">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top style="medium">
        <color rgb="FF000000"/>
      </top>
      <bottom/>
      <diagonal/>
    </border>
  </borders>
  <cellStyleXfs count="1">
    <xf numFmtId="0" fontId="0" fillId="0" borderId="0"/>
  </cellStyleXfs>
  <cellXfs count="210">
    <xf numFmtId="0" fontId="0" fillId="0" borderId="0" xfId="0"/>
    <xf numFmtId="0" fontId="1" fillId="0" borderId="0" xfId="0" applyFont="1"/>
    <xf numFmtId="0" fontId="1" fillId="0" borderId="0" xfId="0" applyFont="1" applyAlignment="1">
      <alignment horizontal="center"/>
    </xf>
    <xf numFmtId="165" fontId="3" fillId="0" borderId="0" xfId="0" applyNumberFormat="1" applyFont="1" applyAlignment="1">
      <alignment horizontal="center"/>
    </xf>
    <xf numFmtId="0" fontId="1" fillId="0" borderId="0" xfId="0" applyFont="1" applyAlignment="1">
      <alignment vertical="center"/>
    </xf>
    <xf numFmtId="165" fontId="3" fillId="0" borderId="0" xfId="0" applyNumberFormat="1" applyFont="1"/>
    <xf numFmtId="167" fontId="1" fillId="0" borderId="0" xfId="0" applyNumberFormat="1" applyFont="1"/>
    <xf numFmtId="0" fontId="7" fillId="0" borderId="0" xfId="0" applyFont="1" applyAlignment="1">
      <alignment horizontal="left"/>
    </xf>
    <xf numFmtId="0" fontId="8" fillId="0" borderId="0" xfId="0" applyFont="1" applyAlignment="1">
      <alignment horizontal="right"/>
    </xf>
    <xf numFmtId="165" fontId="8" fillId="0" borderId="0" xfId="0" applyNumberFormat="1" applyFont="1" applyAlignment="1">
      <alignment horizontal="center"/>
    </xf>
    <xf numFmtId="0" fontId="1" fillId="0" borderId="0" xfId="0" applyFont="1" applyAlignment="1">
      <alignment horizontal="center" vertical="center"/>
    </xf>
    <xf numFmtId="0" fontId="2"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165" fontId="2" fillId="3" borderId="4" xfId="0" applyNumberFormat="1" applyFont="1" applyFill="1" applyBorder="1" applyAlignment="1">
      <alignment horizontal="center" vertical="center"/>
    </xf>
    <xf numFmtId="167" fontId="2" fillId="3" borderId="4" xfId="0" applyNumberFormat="1" applyFont="1" applyFill="1" applyBorder="1" applyAlignment="1">
      <alignment horizontal="center" vertical="center"/>
    </xf>
    <xf numFmtId="165" fontId="3" fillId="4" borderId="5" xfId="0" applyNumberFormat="1" applyFont="1" applyFill="1" applyBorder="1" applyAlignment="1">
      <alignment vertical="center" wrapText="1"/>
    </xf>
    <xf numFmtId="0" fontId="1" fillId="0" borderId="0" xfId="0" applyFont="1" applyAlignment="1">
      <alignment wrapText="1"/>
    </xf>
    <xf numFmtId="0" fontId="2" fillId="3" borderId="1" xfId="0" applyFont="1" applyFill="1" applyBorder="1" applyAlignment="1">
      <alignment vertical="center" wrapText="1"/>
    </xf>
    <xf numFmtId="165" fontId="2" fillId="3" borderId="1" xfId="0" applyNumberFormat="1" applyFont="1" applyFill="1" applyBorder="1" applyAlignment="1">
      <alignment wrapText="1"/>
    </xf>
    <xf numFmtId="167" fontId="1" fillId="0" borderId="0" xfId="0" applyNumberFormat="1" applyFont="1" applyAlignment="1">
      <alignment horizontal="center" wrapText="1"/>
    </xf>
    <xf numFmtId="0" fontId="3" fillId="0" borderId="0" xfId="0" applyFont="1"/>
    <xf numFmtId="0" fontId="3" fillId="5" borderId="7" xfId="0" applyFont="1" applyFill="1" applyBorder="1" applyAlignment="1">
      <alignment horizontal="center"/>
    </xf>
    <xf numFmtId="0" fontId="3" fillId="5" borderId="8" xfId="0" applyFont="1" applyFill="1" applyBorder="1" applyAlignment="1">
      <alignment horizontal="center" vertical="center"/>
    </xf>
    <xf numFmtId="0" fontId="3" fillId="5" borderId="9" xfId="0" applyFont="1" applyFill="1" applyBorder="1"/>
    <xf numFmtId="0" fontId="3" fillId="5" borderId="7" xfId="0" applyFont="1" applyFill="1" applyBorder="1" applyAlignment="1">
      <alignment horizontal="left"/>
    </xf>
    <xf numFmtId="169" fontId="3" fillId="5" borderId="9" xfId="0" applyNumberFormat="1" applyFont="1" applyFill="1" applyBorder="1"/>
    <xf numFmtId="0" fontId="3" fillId="0" borderId="0" xfId="0" applyFont="1" applyAlignment="1">
      <alignment horizontal="center"/>
    </xf>
    <xf numFmtId="0" fontId="3" fillId="5" borderId="7" xfId="0" applyFont="1" applyFill="1" applyBorder="1"/>
    <xf numFmtId="0" fontId="3" fillId="5" borderId="12" xfId="0" applyFont="1" applyFill="1" applyBorder="1"/>
    <xf numFmtId="0" fontId="9" fillId="0" borderId="13" xfId="0" applyFont="1" applyBorder="1" applyAlignment="1">
      <alignment horizontal="center"/>
    </xf>
    <xf numFmtId="0" fontId="9" fillId="0" borderId="14" xfId="0" applyFont="1" applyBorder="1" applyAlignment="1">
      <alignment horizontal="center"/>
    </xf>
    <xf numFmtId="0" fontId="9" fillId="4" borderId="12" xfId="0" applyFont="1" applyFill="1" applyBorder="1" applyAlignment="1">
      <alignment horizontal="center"/>
    </xf>
    <xf numFmtId="0" fontId="9" fillId="4" borderId="15" xfId="0" applyFont="1" applyFill="1" applyBorder="1" applyAlignment="1">
      <alignment horizontal="center"/>
    </xf>
    <xf numFmtId="0" fontId="9" fillId="4" borderId="16" xfId="0" applyFont="1" applyFill="1" applyBorder="1"/>
    <xf numFmtId="0" fontId="9" fillId="0" borderId="0" xfId="0" applyFont="1"/>
    <xf numFmtId="3" fontId="3" fillId="0" borderId="0" xfId="0" applyNumberFormat="1" applyFont="1"/>
    <xf numFmtId="3" fontId="3" fillId="4" borderId="9" xfId="0" applyNumberFormat="1" applyFont="1" applyFill="1" applyBorder="1"/>
    <xf numFmtId="0" fontId="3" fillId="4" borderId="17" xfId="0" applyFont="1" applyFill="1" applyBorder="1"/>
    <xf numFmtId="0" fontId="3" fillId="4" borderId="18" xfId="0" applyFont="1" applyFill="1" applyBorder="1"/>
    <xf numFmtId="0" fontId="3" fillId="0" borderId="19" xfId="0" applyFont="1" applyBorder="1"/>
    <xf numFmtId="0" fontId="3" fillId="5" borderId="20" xfId="0" applyFont="1" applyFill="1" applyBorder="1"/>
    <xf numFmtId="3" fontId="3" fillId="0" borderId="1" xfId="0" applyNumberFormat="1" applyFont="1" applyBorder="1" applyAlignment="1">
      <alignment horizontal="center"/>
    </xf>
    <xf numFmtId="170" fontId="3" fillId="0" borderId="1" xfId="0" applyNumberFormat="1" applyFont="1" applyBorder="1"/>
    <xf numFmtId="3" fontId="3" fillId="4" borderId="1" xfId="0" applyNumberFormat="1" applyFont="1" applyFill="1" applyBorder="1"/>
    <xf numFmtId="3" fontId="3" fillId="4" borderId="21" xfId="0" applyNumberFormat="1" applyFont="1" applyFill="1" applyBorder="1"/>
    <xf numFmtId="3" fontId="11" fillId="7" borderId="1" xfId="0" applyNumberFormat="1" applyFont="1" applyFill="1" applyBorder="1" applyAlignment="1">
      <alignment horizontal="center"/>
    </xf>
    <xf numFmtId="3" fontId="3" fillId="7" borderId="1" xfId="0" applyNumberFormat="1" applyFont="1" applyFill="1" applyBorder="1"/>
    <xf numFmtId="3" fontId="3" fillId="7" borderId="21" xfId="0" applyNumberFormat="1" applyFont="1" applyFill="1" applyBorder="1"/>
    <xf numFmtId="0" fontId="3" fillId="0" borderId="1" xfId="0" applyFont="1" applyBorder="1"/>
    <xf numFmtId="170" fontId="3" fillId="4" borderId="1" xfId="0" applyNumberFormat="1" applyFont="1" applyFill="1" applyBorder="1"/>
    <xf numFmtId="170" fontId="12" fillId="7" borderId="1" xfId="0" applyNumberFormat="1" applyFont="1" applyFill="1" applyBorder="1"/>
    <xf numFmtId="0" fontId="3" fillId="8" borderId="1" xfId="0" applyFont="1" applyFill="1" applyBorder="1" applyAlignment="1">
      <alignment horizontal="center"/>
    </xf>
    <xf numFmtId="9" fontId="3" fillId="8" borderId="1" xfId="0" applyNumberFormat="1" applyFont="1" applyFill="1" applyBorder="1" applyAlignment="1">
      <alignment horizontal="center"/>
    </xf>
    <xf numFmtId="170" fontId="13" fillId="4" borderId="1" xfId="0" applyNumberFormat="1" applyFont="1" applyFill="1" applyBorder="1"/>
    <xf numFmtId="170" fontId="13" fillId="4" borderId="21" xfId="0" applyNumberFormat="1" applyFont="1" applyFill="1" applyBorder="1"/>
    <xf numFmtId="0" fontId="3" fillId="0" borderId="1" xfId="0" applyFont="1" applyBorder="1" applyAlignment="1">
      <alignment horizontal="left"/>
    </xf>
    <xf numFmtId="3" fontId="3" fillId="0" borderId="1" xfId="0" applyNumberFormat="1" applyFont="1" applyBorder="1"/>
    <xf numFmtId="0" fontId="3" fillId="0" borderId="1" xfId="0" quotePrefix="1" applyFont="1" applyBorder="1" applyAlignment="1">
      <alignment horizontal="left"/>
    </xf>
    <xf numFmtId="0" fontId="3" fillId="0" borderId="1" xfId="0" applyFont="1" applyBorder="1" applyAlignment="1">
      <alignment horizontal="center"/>
    </xf>
    <xf numFmtId="9" fontId="3" fillId="0" borderId="1" xfId="0" applyNumberFormat="1" applyFont="1" applyBorder="1" applyAlignment="1">
      <alignment horizontal="center"/>
    </xf>
    <xf numFmtId="0" fontId="3" fillId="0" borderId="19" xfId="0" applyFont="1" applyBorder="1" applyAlignment="1">
      <alignment horizontal="left"/>
    </xf>
    <xf numFmtId="0" fontId="3" fillId="4" borderId="1" xfId="0" applyFont="1" applyFill="1" applyBorder="1"/>
    <xf numFmtId="0" fontId="3" fillId="4" borderId="21" xfId="0" applyFont="1" applyFill="1" applyBorder="1"/>
    <xf numFmtId="3" fontId="9" fillId="0" borderId="24" xfId="0" applyNumberFormat="1" applyFont="1" applyBorder="1" applyAlignment="1">
      <alignment horizontal="center"/>
    </xf>
    <xf numFmtId="3" fontId="9" fillId="0" borderId="25" xfId="0" applyNumberFormat="1" applyFont="1" applyBorder="1"/>
    <xf numFmtId="3" fontId="9" fillId="4" borderId="26" xfId="0" applyNumberFormat="1" applyFont="1" applyFill="1" applyBorder="1"/>
    <xf numFmtId="3" fontId="9" fillId="4" borderId="27" xfId="0" applyNumberFormat="1" applyFont="1" applyFill="1" applyBorder="1"/>
    <xf numFmtId="3" fontId="9" fillId="4" borderId="28" xfId="0" applyNumberFormat="1" applyFont="1" applyFill="1" applyBorder="1" applyAlignment="1">
      <alignment horizontal="center"/>
    </xf>
    <xf numFmtId="0" fontId="9" fillId="6" borderId="29" xfId="0" applyFont="1" applyFill="1" applyBorder="1" applyAlignment="1">
      <alignment horizontal="center"/>
    </xf>
    <xf numFmtId="0" fontId="9" fillId="4" borderId="16" xfId="0" applyFont="1" applyFill="1" applyBorder="1" applyAlignment="1">
      <alignment horizontal="center"/>
    </xf>
    <xf numFmtId="3" fontId="3" fillId="0" borderId="0" xfId="0" applyNumberFormat="1" applyFont="1" applyAlignment="1">
      <alignment horizontal="center"/>
    </xf>
    <xf numFmtId="0" fontId="3" fillId="4" borderId="7" xfId="0" applyFont="1" applyFill="1" applyBorder="1"/>
    <xf numFmtId="0" fontId="3" fillId="4" borderId="9" xfId="0" applyFont="1" applyFill="1" applyBorder="1"/>
    <xf numFmtId="0" fontId="9" fillId="0" borderId="19" xfId="0" applyFont="1" applyBorder="1" applyAlignment="1">
      <alignment horizontal="left"/>
    </xf>
    <xf numFmtId="0" fontId="9" fillId="0" borderId="1" xfId="0" applyFont="1" applyBorder="1"/>
    <xf numFmtId="10" fontId="3" fillId="9" borderId="1" xfId="0" applyNumberFormat="1" applyFont="1" applyFill="1" applyBorder="1" applyAlignment="1">
      <alignment horizontal="center"/>
    </xf>
    <xf numFmtId="170" fontId="3" fillId="3" borderId="1" xfId="0" applyNumberFormat="1" applyFont="1" applyFill="1" applyBorder="1"/>
    <xf numFmtId="0" fontId="9" fillId="0" borderId="1" xfId="0" applyFont="1" applyBorder="1" applyAlignment="1">
      <alignment horizontal="left"/>
    </xf>
    <xf numFmtId="170" fontId="9" fillId="0" borderId="1" xfId="0" applyNumberFormat="1" applyFont="1" applyBorder="1"/>
    <xf numFmtId="3" fontId="9" fillId="4" borderId="1" xfId="0" applyNumberFormat="1" applyFont="1" applyFill="1" applyBorder="1"/>
    <xf numFmtId="0" fontId="9" fillId="0" borderId="1" xfId="0" quotePrefix="1" applyFont="1" applyBorder="1" applyAlignment="1">
      <alignment horizontal="left"/>
    </xf>
    <xf numFmtId="3" fontId="3" fillId="0" borderId="1" xfId="0" quotePrefix="1" applyNumberFormat="1" applyFont="1" applyBorder="1" applyAlignment="1">
      <alignment horizontal="center"/>
    </xf>
    <xf numFmtId="10" fontId="3" fillId="8" borderId="1" xfId="0" applyNumberFormat="1" applyFont="1" applyFill="1" applyBorder="1" applyAlignment="1">
      <alignment horizontal="center"/>
    </xf>
    <xf numFmtId="3" fontId="3" fillId="4" borderId="1" xfId="0" applyNumberFormat="1" applyFont="1" applyFill="1" applyBorder="1" applyAlignment="1">
      <alignment horizontal="center"/>
    </xf>
    <xf numFmtId="0" fontId="9" fillId="5" borderId="30" xfId="0" quotePrefix="1" applyFont="1" applyFill="1" applyBorder="1" applyAlignment="1">
      <alignment horizontal="left"/>
    </xf>
    <xf numFmtId="0" fontId="9" fillId="5" borderId="20" xfId="0" applyFont="1" applyFill="1" applyBorder="1"/>
    <xf numFmtId="3" fontId="9" fillId="5" borderId="20" xfId="0" applyNumberFormat="1" applyFont="1" applyFill="1" applyBorder="1"/>
    <xf numFmtId="3" fontId="9" fillId="5" borderId="20" xfId="0" applyNumberFormat="1" applyFont="1" applyFill="1" applyBorder="1" applyAlignment="1">
      <alignment horizontal="center"/>
    </xf>
    <xf numFmtId="3" fontId="9" fillId="5" borderId="30" xfId="0" applyNumberFormat="1" applyFont="1" applyFill="1" applyBorder="1" applyAlignment="1">
      <alignment horizontal="center"/>
    </xf>
    <xf numFmtId="3" fontId="9" fillId="5" borderId="31" xfId="0" applyNumberFormat="1" applyFont="1" applyFill="1" applyBorder="1"/>
    <xf numFmtId="3" fontId="9" fillId="5" borderId="30" xfId="0" applyNumberFormat="1" applyFont="1" applyFill="1" applyBorder="1"/>
    <xf numFmtId="0" fontId="3" fillId="5" borderId="19" xfId="0" applyFont="1" applyFill="1" applyBorder="1"/>
    <xf numFmtId="0" fontId="3" fillId="5" borderId="1" xfId="0" applyFont="1" applyFill="1" applyBorder="1" applyAlignment="1">
      <alignment horizontal="left"/>
    </xf>
    <xf numFmtId="10" fontId="3" fillId="5" borderId="1" xfId="0" applyNumberFormat="1" applyFont="1" applyFill="1" applyBorder="1" applyAlignment="1">
      <alignment horizontal="center"/>
    </xf>
    <xf numFmtId="3" fontId="3" fillId="5" borderId="1" xfId="0" applyNumberFormat="1" applyFont="1" applyFill="1" applyBorder="1"/>
    <xf numFmtId="3" fontId="3" fillId="5" borderId="1" xfId="0" applyNumberFormat="1" applyFont="1" applyFill="1" applyBorder="1" applyAlignment="1">
      <alignment horizontal="center"/>
    </xf>
    <xf numFmtId="0" fontId="3" fillId="5" borderId="1" xfId="0" applyFont="1" applyFill="1" applyBorder="1"/>
    <xf numFmtId="3" fontId="3" fillId="5" borderId="21" xfId="0" applyNumberFormat="1" applyFont="1" applyFill="1" applyBorder="1"/>
    <xf numFmtId="0" fontId="9" fillId="4" borderId="28" xfId="0" quotePrefix="1" applyFont="1" applyFill="1" applyBorder="1" applyAlignment="1">
      <alignment horizontal="left"/>
    </xf>
    <xf numFmtId="0" fontId="9" fillId="4" borderId="32" xfId="0" applyFont="1" applyFill="1" applyBorder="1"/>
    <xf numFmtId="3" fontId="9" fillId="4" borderId="32" xfId="0" applyNumberFormat="1" applyFont="1" applyFill="1" applyBorder="1"/>
    <xf numFmtId="3" fontId="9" fillId="4" borderId="32" xfId="0" applyNumberFormat="1" applyFont="1" applyFill="1" applyBorder="1" applyAlignment="1">
      <alignment horizontal="center"/>
    </xf>
    <xf numFmtId="10" fontId="3" fillId="0" borderId="0" xfId="0" applyNumberFormat="1" applyFont="1" applyAlignment="1">
      <alignment horizontal="center"/>
    </xf>
    <xf numFmtId="0" fontId="3" fillId="5" borderId="33" xfId="0" applyFont="1" applyFill="1" applyBorder="1" applyAlignment="1">
      <alignment horizontal="left"/>
    </xf>
    <xf numFmtId="0" fontId="3" fillId="5" borderId="34" xfId="0" applyFont="1" applyFill="1" applyBorder="1"/>
    <xf numFmtId="3" fontId="3" fillId="5" borderId="20" xfId="0" applyNumberFormat="1" applyFont="1" applyFill="1" applyBorder="1"/>
    <xf numFmtId="3" fontId="3" fillId="5" borderId="20" xfId="0" applyNumberFormat="1" applyFont="1" applyFill="1" applyBorder="1" applyAlignment="1">
      <alignment horizontal="center"/>
    </xf>
    <xf numFmtId="3" fontId="3" fillId="5" borderId="31" xfId="0" applyNumberFormat="1" applyFont="1" applyFill="1" applyBorder="1"/>
    <xf numFmtId="0" fontId="3" fillId="5" borderId="35" xfId="0" applyFont="1" applyFill="1" applyBorder="1"/>
    <xf numFmtId="3" fontId="3" fillId="5" borderId="36" xfId="0" applyNumberFormat="1" applyFont="1" applyFill="1" applyBorder="1"/>
    <xf numFmtId="3" fontId="3" fillId="5" borderId="12" xfId="0" applyNumberFormat="1" applyFont="1" applyFill="1" applyBorder="1"/>
    <xf numFmtId="3" fontId="3" fillId="5" borderId="37" xfId="0" applyNumberFormat="1" applyFont="1" applyFill="1" applyBorder="1"/>
    <xf numFmtId="0" fontId="3" fillId="4" borderId="17" xfId="0" applyFont="1" applyFill="1" applyBorder="1" applyAlignment="1">
      <alignment horizontal="left"/>
    </xf>
    <xf numFmtId="10" fontId="3" fillId="0" borderId="0" xfId="0" applyNumberFormat="1" applyFont="1"/>
    <xf numFmtId="0" fontId="15" fillId="0" borderId="0" xfId="0" applyFont="1"/>
    <xf numFmtId="0" fontId="1" fillId="0" borderId="17" xfId="0" applyFont="1" applyBorder="1"/>
    <xf numFmtId="0" fontId="1" fillId="0" borderId="38" xfId="0" applyFont="1" applyBorder="1"/>
    <xf numFmtId="0" fontId="1" fillId="0" borderId="18" xfId="0" applyFont="1" applyBorder="1"/>
    <xf numFmtId="0" fontId="6" fillId="0" borderId="9" xfId="0" applyFont="1" applyBorder="1"/>
    <xf numFmtId="0" fontId="1" fillId="0" borderId="7" xfId="0" applyFont="1" applyBorder="1" applyAlignment="1">
      <alignment horizontal="center"/>
    </xf>
    <xf numFmtId="165" fontId="3" fillId="0" borderId="9" xfId="0" applyNumberFormat="1" applyFont="1" applyBorder="1" applyAlignment="1">
      <alignment horizontal="center"/>
    </xf>
    <xf numFmtId="0" fontId="1" fillId="0" borderId="7" xfId="0" applyFont="1" applyBorder="1" applyAlignment="1">
      <alignment vertical="center"/>
    </xf>
    <xf numFmtId="0" fontId="1" fillId="0" borderId="9" xfId="0" applyFont="1" applyBorder="1" applyAlignment="1">
      <alignment vertical="center"/>
    </xf>
    <xf numFmtId="0" fontId="1" fillId="0" borderId="6"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0" xfId="0" applyFont="1" applyBorder="1"/>
    <xf numFmtId="14" fontId="2" fillId="0" borderId="10" xfId="0" applyNumberFormat="1" applyFont="1" applyBorder="1"/>
    <xf numFmtId="165" fontId="2" fillId="0" borderId="10" xfId="0" applyNumberFormat="1" applyFont="1" applyBorder="1"/>
    <xf numFmtId="0" fontId="1" fillId="0" borderId="5" xfId="0" applyFont="1" applyBorder="1" applyAlignment="1">
      <alignment vertical="center" wrapText="1"/>
    </xf>
    <xf numFmtId="167" fontId="1" fillId="0" borderId="5" xfId="0" applyNumberFormat="1" applyFont="1" applyBorder="1" applyAlignment="1">
      <alignment vertical="center" wrapText="1"/>
    </xf>
    <xf numFmtId="0" fontId="3" fillId="5" borderId="8" xfId="0" applyFont="1" applyFill="1" applyBorder="1" applyAlignment="1">
      <alignment horizontal="center"/>
    </xf>
    <xf numFmtId="0" fontId="3" fillId="5" borderId="8" xfId="0" applyFont="1" applyFill="1" applyBorder="1"/>
    <xf numFmtId="169" fontId="3" fillId="5" borderId="8" xfId="0" applyNumberFormat="1" applyFont="1" applyFill="1" applyBorder="1"/>
    <xf numFmtId="3" fontId="4" fillId="5" borderId="8" xfId="0" applyNumberFormat="1" applyFont="1" applyFill="1" applyBorder="1" applyAlignment="1">
      <alignment horizontal="center"/>
    </xf>
    <xf numFmtId="0" fontId="3" fillId="5" borderId="8" xfId="0" applyFont="1" applyFill="1" applyBorder="1" applyAlignment="1">
      <alignment horizontal="left"/>
    </xf>
    <xf numFmtId="0" fontId="3" fillId="5" borderId="13" xfId="0" applyFont="1" applyFill="1" applyBorder="1"/>
    <xf numFmtId="0" fontId="3" fillId="5" borderId="14" xfId="0" applyFont="1" applyFill="1" applyBorder="1"/>
    <xf numFmtId="0" fontId="3" fillId="0" borderId="7" xfId="0" applyFont="1" applyBorder="1"/>
    <xf numFmtId="0" fontId="9" fillId="0" borderId="30" xfId="0" applyFont="1" applyBorder="1"/>
    <xf numFmtId="0" fontId="9" fillId="0" borderId="20" xfId="0" applyFont="1" applyBorder="1"/>
    <xf numFmtId="0" fontId="9" fillId="6" borderId="14" xfId="0" applyFont="1" applyFill="1" applyBorder="1" applyAlignment="1">
      <alignment horizontal="center"/>
    </xf>
    <xf numFmtId="3" fontId="3" fillId="0" borderId="7" xfId="0" applyNumberFormat="1" applyFont="1" applyBorder="1" applyAlignment="1">
      <alignment horizontal="center"/>
    </xf>
    <xf numFmtId="0" fontId="3" fillId="5" borderId="22" xfId="0" applyFont="1" applyFill="1" applyBorder="1"/>
    <xf numFmtId="0" fontId="3" fillId="5" borderId="23" xfId="0" applyFont="1" applyFill="1" applyBorder="1"/>
    <xf numFmtId="170" fontId="11" fillId="7" borderId="1" xfId="0" applyNumberFormat="1" applyFont="1" applyFill="1" applyBorder="1"/>
    <xf numFmtId="0" fontId="9" fillId="0" borderId="28" xfId="0" applyFont="1" applyBorder="1" applyAlignment="1">
      <alignment horizontal="left"/>
    </xf>
    <xf numFmtId="0" fontId="9" fillId="0" borderId="32" xfId="0" applyFont="1" applyBorder="1"/>
    <xf numFmtId="3" fontId="9" fillId="0" borderId="32" xfId="0" applyNumberFormat="1" applyFont="1" applyBorder="1"/>
    <xf numFmtId="3" fontId="9" fillId="0" borderId="32" xfId="0" applyNumberFormat="1" applyFont="1" applyBorder="1" applyAlignment="1">
      <alignment horizontal="center"/>
    </xf>
    <xf numFmtId="3" fontId="9" fillId="0" borderId="28" xfId="0" applyNumberFormat="1" applyFont="1" applyBorder="1" applyAlignment="1">
      <alignment horizontal="center"/>
    </xf>
    <xf numFmtId="0" fontId="9" fillId="0" borderId="15" xfId="0" applyFont="1" applyBorder="1"/>
    <xf numFmtId="0" fontId="9" fillId="0" borderId="29" xfId="0" applyFont="1" applyBorder="1"/>
    <xf numFmtId="0" fontId="9" fillId="0" borderId="29" xfId="0" applyFont="1" applyBorder="1" applyAlignment="1">
      <alignment horizontal="center"/>
    </xf>
    <xf numFmtId="0" fontId="9" fillId="0" borderId="15" xfId="0" applyFont="1" applyBorder="1" applyAlignment="1">
      <alignment horizontal="center"/>
    </xf>
    <xf numFmtId="0" fontId="3" fillId="0" borderId="7" xfId="0" applyFont="1" applyBorder="1" applyAlignment="1">
      <alignment horizontal="left"/>
    </xf>
    <xf numFmtId="3" fontId="3" fillId="5" borderId="8" xfId="0" applyNumberFormat="1" applyFont="1" applyFill="1" applyBorder="1"/>
    <xf numFmtId="3" fontId="3" fillId="5" borderId="8" xfId="0" applyNumberFormat="1" applyFont="1" applyFill="1" applyBorder="1" applyAlignment="1">
      <alignment horizontal="center"/>
    </xf>
    <xf numFmtId="0" fontId="3" fillId="0" borderId="9" xfId="0" applyFont="1" applyBorder="1"/>
    <xf numFmtId="3" fontId="3" fillId="0" borderId="9" xfId="0" applyNumberFormat="1" applyFont="1" applyBorder="1"/>
    <xf numFmtId="3" fontId="9" fillId="0" borderId="29" xfId="0" applyNumberFormat="1" applyFont="1" applyBorder="1" applyAlignment="1">
      <alignment horizontal="center"/>
    </xf>
    <xf numFmtId="3" fontId="9" fillId="0" borderId="29" xfId="0" applyNumberFormat="1" applyFont="1" applyBorder="1"/>
    <xf numFmtId="3" fontId="9" fillId="0" borderId="16" xfId="0" applyNumberFormat="1" applyFont="1" applyBorder="1"/>
    <xf numFmtId="3" fontId="3" fillId="5" borderId="22" xfId="0" applyNumberFormat="1" applyFont="1" applyFill="1" applyBorder="1"/>
    <xf numFmtId="3" fontId="3" fillId="5" borderId="14" xfId="0" applyNumberFormat="1" applyFont="1" applyFill="1" applyBorder="1"/>
    <xf numFmtId="3" fontId="3" fillId="5" borderId="14" xfId="0" applyNumberFormat="1" applyFont="1" applyFill="1" applyBorder="1" applyAlignment="1">
      <alignment horizontal="center"/>
    </xf>
    <xf numFmtId="0" fontId="3" fillId="4" borderId="38" xfId="0" applyFont="1" applyFill="1" applyBorder="1"/>
    <xf numFmtId="0" fontId="2" fillId="10" borderId="8" xfId="0" applyFont="1" applyFill="1" applyBorder="1" applyAlignment="1">
      <alignment horizontal="center" vertical="center" wrapText="1"/>
    </xf>
    <xf numFmtId="0" fontId="1" fillId="0" borderId="10" xfId="0" applyFont="1" applyBorder="1" applyAlignment="1">
      <alignment horizontal="left"/>
    </xf>
    <xf numFmtId="164" fontId="3" fillId="2" borderId="18" xfId="0" quotePrefix="1" applyNumberFormat="1" applyFont="1" applyFill="1" applyBorder="1" applyAlignment="1">
      <alignment horizontal="left" vertical="center"/>
    </xf>
    <xf numFmtId="164" fontId="4" fillId="0" borderId="9" xfId="0" applyNumberFormat="1" applyFont="1" applyBorder="1" applyAlignment="1">
      <alignment horizontal="left" vertical="center"/>
    </xf>
    <xf numFmtId="0" fontId="1" fillId="0" borderId="17" xfId="0" applyFont="1" applyBorder="1" applyAlignment="1">
      <alignment horizontal="center"/>
    </xf>
    <xf numFmtId="164" fontId="4" fillId="0" borderId="18" xfId="0" quotePrefix="1" applyNumberFormat="1" applyFont="1" applyBorder="1" applyAlignment="1">
      <alignment horizontal="left" vertical="center"/>
    </xf>
    <xf numFmtId="0" fontId="6" fillId="0" borderId="7" xfId="0" applyFont="1" applyBorder="1" applyAlignment="1">
      <alignment horizontal="center"/>
    </xf>
    <xf numFmtId="164" fontId="3" fillId="2" borderId="8" xfId="0" quotePrefix="1" applyNumberFormat="1" applyFont="1" applyFill="1" applyBorder="1" applyAlignment="1">
      <alignment horizontal="left" vertical="center"/>
    </xf>
    <xf numFmtId="166" fontId="4" fillId="0" borderId="2" xfId="0" applyNumberFormat="1" applyFont="1" applyBorder="1" applyAlignment="1">
      <alignment horizontal="left" vertical="center"/>
    </xf>
    <xf numFmtId="0" fontId="1" fillId="0" borderId="7" xfId="0" quotePrefix="1" applyFont="1" applyBorder="1" applyAlignment="1">
      <alignment horizontal="center" vertical="center"/>
    </xf>
    <xf numFmtId="14" fontId="3" fillId="5" borderId="10" xfId="0" applyNumberFormat="1" applyFont="1" applyFill="1" applyBorder="1" applyAlignment="1">
      <alignment horizontal="center"/>
    </xf>
    <xf numFmtId="0" fontId="3" fillId="5" borderId="29" xfId="0" applyFont="1" applyFill="1" applyBorder="1" applyAlignment="1">
      <alignment horizontal="center"/>
    </xf>
    <xf numFmtId="0" fontId="9" fillId="0" borderId="6" xfId="0" applyFont="1" applyBorder="1" applyAlignment="1">
      <alignment horizontal="center"/>
    </xf>
    <xf numFmtId="0" fontId="6" fillId="5" borderId="17" xfId="0" applyFont="1" applyFill="1" applyBorder="1" applyAlignment="1">
      <alignment horizontal="center" vertical="center"/>
    </xf>
    <xf numFmtId="164" fontId="3" fillId="2" borderId="2" xfId="0" quotePrefix="1" applyNumberFormat="1" applyFont="1" applyFill="1" applyBorder="1" applyAlignment="1">
      <alignment horizontal="left" vertical="center"/>
    </xf>
    <xf numFmtId="49" fontId="4" fillId="0" borderId="2" xfId="0" quotePrefix="1" applyNumberFormat="1" applyFont="1" applyBorder="1" applyAlignment="1">
      <alignment horizontal="left" vertical="center"/>
    </xf>
    <xf numFmtId="168" fontId="4" fillId="0" borderId="9" xfId="0" applyNumberFormat="1" applyFont="1" applyBorder="1" applyAlignment="1">
      <alignment horizontal="left" vertical="center"/>
    </xf>
    <xf numFmtId="164" fontId="3" fillId="2" borderId="7" xfId="0" quotePrefix="1" applyNumberFormat="1" applyFont="1" applyFill="1" applyBorder="1" applyAlignment="1">
      <alignment horizontal="left" vertical="center"/>
    </xf>
    <xf numFmtId="0" fontId="3" fillId="0" borderId="22" xfId="0" applyFont="1" applyBorder="1" applyAlignment="1">
      <alignment horizontal="left"/>
    </xf>
    <xf numFmtId="0" fontId="9" fillId="0" borderId="15" xfId="0" applyFont="1" applyBorder="1" applyAlignment="1">
      <alignment horizontal="center"/>
    </xf>
    <xf numFmtId="3" fontId="14" fillId="4" borderId="38" xfId="0" applyNumberFormat="1" applyFont="1" applyFill="1" applyBorder="1" applyAlignment="1">
      <alignment horizontal="center"/>
    </xf>
    <xf numFmtId="0" fontId="6" fillId="5" borderId="7" xfId="0" applyFont="1" applyFill="1" applyBorder="1" applyAlignment="1">
      <alignment horizontal="center" vertical="center"/>
    </xf>
    <xf numFmtId="0" fontId="3" fillId="5" borderId="10" xfId="0" applyFont="1" applyFill="1" applyBorder="1" applyAlignment="1">
      <alignment horizontal="center"/>
    </xf>
    <xf numFmtId="14" fontId="3" fillId="5" borderId="29" xfId="0" applyNumberFormat="1" applyFont="1" applyFill="1" applyBorder="1" applyAlignment="1">
      <alignment horizontal="center"/>
    </xf>
    <xf numFmtId="0" fontId="10" fillId="7" borderId="22" xfId="0" applyFont="1" applyFill="1" applyBorder="1" applyAlignment="1">
      <alignment horizontal="center"/>
    </xf>
    <xf numFmtId="0" fontId="3" fillId="0" borderId="22" xfId="0" quotePrefix="1" applyFont="1" applyBorder="1" applyAlignment="1">
      <alignment horizontal="left"/>
    </xf>
    <xf numFmtId="0" fontId="10" fillId="7" borderId="22" xfId="0" applyFont="1" applyFill="1" applyBorder="1" applyAlignment="1">
      <alignment horizontal="left"/>
    </xf>
    <xf numFmtId="0" fontId="3" fillId="0" borderId="17" xfId="0" applyFont="1" applyBorder="1" applyAlignment="1">
      <alignment horizontal="center"/>
    </xf>
    <xf numFmtId="0" fontId="5" fillId="0" borderId="7" xfId="0" applyFont="1" applyBorder="1" applyAlignment="1"/>
    <xf numFmtId="0" fontId="0" fillId="0" borderId="0" xfId="0" applyAlignment="1"/>
    <xf numFmtId="0" fontId="5" fillId="0" borderId="9" xfId="0" applyFont="1" applyBorder="1" applyAlignment="1"/>
    <xf numFmtId="0" fontId="5" fillId="0" borderId="11" xfId="0" applyFont="1" applyBorder="1" applyAlignment="1"/>
    <xf numFmtId="0" fontId="5" fillId="0" borderId="12" xfId="0" applyFont="1" applyBorder="1" applyAlignment="1"/>
    <xf numFmtId="0" fontId="5" fillId="0" borderId="8" xfId="0" applyFont="1" applyBorder="1" applyAlignment="1"/>
    <xf numFmtId="0" fontId="5" fillId="0" borderId="3" xfId="0" applyFont="1" applyBorder="1" applyAlignment="1"/>
    <xf numFmtId="0" fontId="5" fillId="0" borderId="6" xfId="0" applyFont="1" applyBorder="1" applyAlignment="1"/>
    <xf numFmtId="0" fontId="5" fillId="0" borderId="10" xfId="0" applyFont="1" applyBorder="1" applyAlignment="1"/>
    <xf numFmtId="0" fontId="5" fillId="0" borderId="18" xfId="0" applyFont="1" applyBorder="1" applyAlignment="1"/>
    <xf numFmtId="0" fontId="5" fillId="0" borderId="38" xfId="0" applyFont="1" applyBorder="1" applyAlignment="1"/>
    <xf numFmtId="0" fontId="5" fillId="0" borderId="29" xfId="0" applyFont="1" applyBorder="1" applyAlignment="1"/>
    <xf numFmtId="0" fontId="5" fillId="0" borderId="16" xfId="0" applyFont="1" applyBorder="1" applyAlignment="1"/>
    <xf numFmtId="0" fontId="5" fillId="0" borderId="20" xfId="0" applyFont="1" applyBorder="1" applyAlignment="1"/>
    <xf numFmtId="0" fontId="5" fillId="0" borderId="23"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266700</xdr:colOff>
      <xdr:row>0</xdr:row>
      <xdr:rowOff>123825</xdr:rowOff>
    </xdr:from>
    <xdr:ext cx="1019175" cy="800100"/>
    <xdr:pic>
      <xdr:nvPicPr>
        <xdr:cNvPr id="2" name="image1.jpg" descr="Logo U-Manizales 2010.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9</xdr:col>
      <xdr:colOff>466725</xdr:colOff>
      <xdr:row>0</xdr:row>
      <xdr:rowOff>57150</xdr:rowOff>
    </xdr:from>
    <xdr:to>
      <xdr:col>9</xdr:col>
      <xdr:colOff>1076325</xdr:colOff>
      <xdr:row>5</xdr:row>
      <xdr:rowOff>219075</xdr:rowOff>
    </xdr:to>
    <xdr:pic>
      <xdr:nvPicPr>
        <xdr:cNvPr id="4" name="Imagen 3">
          <a:extLst>
            <a:ext uri="{FF2B5EF4-FFF2-40B4-BE49-F238E27FC236}">
              <a16:creationId xmlns:a16="http://schemas.microsoft.com/office/drawing/2014/main" id="{9D339F1F-A724-CE1F-7AF1-77294879E78F}"/>
            </a:ext>
            <a:ext uri="{147F2762-F138-4A5C-976F-8EAC2B608ADB}">
              <a16:predDERef xmlns:a16="http://schemas.microsoft.com/office/drawing/2014/main" pred="{00000000-0008-0000-0100-000002000000}"/>
            </a:ext>
          </a:extLst>
        </xdr:cNvPr>
        <xdr:cNvPicPr>
          <a:picLocks noChangeAspect="1"/>
        </xdr:cNvPicPr>
      </xdr:nvPicPr>
      <xdr:blipFill>
        <a:blip xmlns:r="http://schemas.openxmlformats.org/officeDocument/2006/relationships" r:embed="rId2"/>
        <a:stretch>
          <a:fillRect/>
        </a:stretch>
      </xdr:blipFill>
      <xdr:spPr>
        <a:xfrm>
          <a:off x="13849350" y="57150"/>
          <a:ext cx="609600" cy="1352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152400</xdr:colOff>
      <xdr:row>0</xdr:row>
      <xdr:rowOff>123825</xdr:rowOff>
    </xdr:from>
    <xdr:ext cx="1047750" cy="77152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9525</xdr:colOff>
      <xdr:row>0</xdr:row>
      <xdr:rowOff>76200</xdr:rowOff>
    </xdr:from>
    <xdr:ext cx="1762125" cy="733425"/>
    <xdr:pic>
      <xdr:nvPicPr>
        <xdr:cNvPr id="3" name="image4.jpg" title="Imagen">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1"/>
  <sheetViews>
    <sheetView showGridLines="0" workbookViewId="0">
      <selection activeCell="F15" sqref="F15"/>
    </sheetView>
  </sheetViews>
  <sheetFormatPr defaultColWidth="14.42578125" defaultRowHeight="15" customHeight="1"/>
  <cols>
    <col min="1" max="1" width="0.7109375" customWidth="1"/>
    <col min="2" max="2" width="25" customWidth="1"/>
    <col min="3" max="3" width="17.85546875" customWidth="1"/>
    <col min="4" max="4" width="15.42578125" customWidth="1"/>
    <col min="5" max="5" width="32.5703125" customWidth="1"/>
    <col min="6" max="6" width="43.42578125" customWidth="1"/>
    <col min="7" max="7" width="18" customWidth="1"/>
    <col min="8" max="9" width="23.85546875" customWidth="1"/>
    <col min="10" max="10" width="23" customWidth="1"/>
    <col min="11" max="11" width="11.42578125" customWidth="1"/>
    <col min="12" max="12" width="13.42578125" customWidth="1"/>
    <col min="13" max="26" width="11.42578125" customWidth="1"/>
  </cols>
  <sheetData>
    <row r="1" spans="1:26" ht="18.75" customHeight="1">
      <c r="A1" s="1"/>
      <c r="B1" s="171"/>
      <c r="C1" s="115"/>
      <c r="D1" s="116"/>
      <c r="E1" s="116"/>
      <c r="F1" s="116"/>
      <c r="G1" s="116"/>
      <c r="H1" s="116"/>
      <c r="I1" s="117"/>
      <c r="J1" s="117"/>
      <c r="K1" s="169" t="s">
        <v>0</v>
      </c>
      <c r="L1" s="172" t="s">
        <v>1</v>
      </c>
      <c r="M1" s="1"/>
      <c r="N1" s="1"/>
      <c r="O1" s="1"/>
      <c r="P1" s="1"/>
      <c r="Q1" s="1"/>
      <c r="R1" s="1"/>
      <c r="S1" s="1"/>
      <c r="T1" s="1"/>
      <c r="U1" s="1"/>
      <c r="V1" s="1"/>
      <c r="W1" s="1"/>
      <c r="X1" s="1"/>
      <c r="Y1" s="1"/>
      <c r="Z1" s="1"/>
    </row>
    <row r="2" spans="1:26" ht="18.75" customHeight="1">
      <c r="A2" s="1"/>
      <c r="B2" s="195"/>
      <c r="C2" s="173" t="s">
        <v>2</v>
      </c>
      <c r="D2" s="196"/>
      <c r="E2" s="196"/>
      <c r="F2" s="196"/>
      <c r="G2" s="196"/>
      <c r="H2" s="196"/>
      <c r="I2" s="197"/>
      <c r="J2" s="118"/>
      <c r="K2" s="198"/>
      <c r="L2" s="199"/>
      <c r="M2" s="1"/>
      <c r="N2" s="1"/>
      <c r="O2" s="1"/>
      <c r="P2" s="1"/>
      <c r="Q2" s="1"/>
      <c r="R2" s="1"/>
      <c r="S2" s="1"/>
      <c r="T2" s="1"/>
      <c r="U2" s="1"/>
      <c r="V2" s="1"/>
      <c r="W2" s="1"/>
      <c r="X2" s="1"/>
      <c r="Y2" s="1"/>
      <c r="Z2" s="1"/>
    </row>
    <row r="3" spans="1:26" ht="18.75" customHeight="1">
      <c r="A3" s="1"/>
      <c r="B3" s="195"/>
      <c r="C3" s="119"/>
      <c r="D3" s="1"/>
      <c r="E3" s="2"/>
      <c r="F3" s="2"/>
      <c r="G3" s="2"/>
      <c r="H3" s="3"/>
      <c r="I3" s="120"/>
      <c r="J3" s="120"/>
      <c r="K3" s="174" t="s">
        <v>3</v>
      </c>
      <c r="L3" s="175">
        <v>3</v>
      </c>
      <c r="M3" s="1"/>
      <c r="N3" s="1"/>
      <c r="O3" s="1"/>
      <c r="P3" s="1"/>
      <c r="Q3" s="1"/>
      <c r="R3" s="1"/>
      <c r="S3" s="1"/>
      <c r="T3" s="1"/>
      <c r="U3" s="1"/>
      <c r="V3" s="1"/>
      <c r="W3" s="1"/>
      <c r="X3" s="1"/>
      <c r="Y3" s="1"/>
      <c r="Z3" s="1"/>
    </row>
    <row r="4" spans="1:26" ht="18.75" customHeight="1">
      <c r="A4" s="1"/>
      <c r="B4" s="195"/>
      <c r="C4" s="121"/>
      <c r="D4" s="4"/>
      <c r="E4" s="4"/>
      <c r="F4" s="4"/>
      <c r="G4" s="4"/>
      <c r="H4" s="4"/>
      <c r="I4" s="122"/>
      <c r="J4" s="122"/>
      <c r="K4" s="200"/>
      <c r="L4" s="201"/>
      <c r="M4" s="1"/>
      <c r="N4" s="1"/>
      <c r="O4" s="1"/>
      <c r="P4" s="1"/>
      <c r="Q4" s="1"/>
      <c r="R4" s="1"/>
      <c r="S4" s="1"/>
      <c r="T4" s="1"/>
      <c r="U4" s="1"/>
      <c r="V4" s="1"/>
      <c r="W4" s="1"/>
      <c r="X4" s="1"/>
      <c r="Y4" s="1"/>
      <c r="Z4" s="1"/>
    </row>
    <row r="5" spans="1:26" ht="18.75" customHeight="1">
      <c r="A5" s="1"/>
      <c r="B5" s="195"/>
      <c r="C5" s="176" t="s">
        <v>4</v>
      </c>
      <c r="D5" s="196"/>
      <c r="E5" s="196"/>
      <c r="F5" s="196"/>
      <c r="G5" s="196"/>
      <c r="H5" s="196"/>
      <c r="I5" s="197"/>
      <c r="J5" s="122"/>
      <c r="K5" s="169" t="s">
        <v>5</v>
      </c>
      <c r="L5" s="170">
        <v>43334</v>
      </c>
      <c r="M5" s="1"/>
      <c r="N5" s="1"/>
      <c r="O5" s="1"/>
      <c r="P5" s="1"/>
      <c r="Q5" s="1"/>
      <c r="R5" s="1"/>
      <c r="S5" s="1"/>
      <c r="T5" s="1"/>
      <c r="U5" s="1"/>
      <c r="V5" s="1"/>
      <c r="W5" s="1"/>
      <c r="X5" s="1"/>
      <c r="Y5" s="1"/>
      <c r="Z5" s="1"/>
    </row>
    <row r="6" spans="1:26" ht="18.75" customHeight="1">
      <c r="A6" s="1"/>
      <c r="B6" s="202"/>
      <c r="C6" s="123"/>
      <c r="D6" s="124"/>
      <c r="E6" s="124"/>
      <c r="F6" s="124"/>
      <c r="G6" s="124"/>
      <c r="H6" s="124"/>
      <c r="I6" s="125"/>
      <c r="J6" s="125"/>
      <c r="K6" s="198"/>
      <c r="L6" s="198"/>
      <c r="M6" s="1"/>
      <c r="N6" s="1"/>
      <c r="O6" s="1"/>
      <c r="P6" s="1"/>
      <c r="Q6" s="1"/>
      <c r="R6" s="1"/>
      <c r="S6" s="1"/>
      <c r="T6" s="1"/>
      <c r="U6" s="1"/>
      <c r="V6" s="1"/>
      <c r="W6" s="1"/>
      <c r="X6" s="1"/>
      <c r="Y6" s="1"/>
      <c r="Z6" s="1"/>
    </row>
    <row r="7" spans="1:26" ht="14.25" customHeight="1">
      <c r="A7" s="1"/>
      <c r="B7" s="1"/>
      <c r="C7" s="1"/>
      <c r="D7" s="1"/>
      <c r="E7" s="1"/>
      <c r="F7" s="1"/>
      <c r="G7" s="1"/>
      <c r="H7" s="5"/>
      <c r="I7" s="5"/>
      <c r="J7" s="5"/>
      <c r="K7" s="6"/>
      <c r="L7" s="6"/>
      <c r="M7" s="1"/>
      <c r="N7" s="1"/>
      <c r="O7" s="1"/>
      <c r="P7" s="1"/>
      <c r="Q7" s="1"/>
      <c r="R7" s="1"/>
      <c r="S7" s="1"/>
      <c r="T7" s="1"/>
      <c r="U7" s="1"/>
      <c r="V7" s="1"/>
      <c r="W7" s="1"/>
      <c r="X7" s="1"/>
      <c r="Y7" s="1"/>
      <c r="Z7" s="1"/>
    </row>
    <row r="8" spans="1:26" ht="14.25" customHeight="1">
      <c r="A8" s="1"/>
      <c r="B8" s="7" t="s">
        <v>6</v>
      </c>
      <c r="C8" s="168"/>
      <c r="D8" s="203"/>
      <c r="E8" s="203"/>
      <c r="F8" s="8" t="s">
        <v>7</v>
      </c>
      <c r="G8" s="126"/>
      <c r="H8" s="127"/>
      <c r="I8" s="127"/>
      <c r="J8" s="9" t="s">
        <v>8</v>
      </c>
      <c r="K8" s="128">
        <v>2025</v>
      </c>
      <c r="L8" s="6"/>
      <c r="M8" s="1"/>
      <c r="N8" s="1"/>
      <c r="O8" s="1"/>
      <c r="P8" s="1"/>
      <c r="Q8" s="1"/>
      <c r="R8" s="1"/>
      <c r="S8" s="1"/>
      <c r="T8" s="1"/>
      <c r="U8" s="1"/>
      <c r="V8" s="1"/>
      <c r="W8" s="1"/>
      <c r="X8" s="1"/>
      <c r="Y8" s="1"/>
      <c r="Z8" s="1"/>
    </row>
    <row r="9" spans="1:26" ht="14.25" customHeight="1">
      <c r="A9" s="1"/>
      <c r="B9" s="1"/>
      <c r="C9" s="1"/>
      <c r="D9" s="1"/>
      <c r="E9" s="1"/>
      <c r="F9" s="1"/>
      <c r="G9" s="1"/>
      <c r="H9" s="5"/>
      <c r="I9" s="5"/>
      <c r="J9" s="5"/>
      <c r="K9" s="6"/>
      <c r="L9" s="6"/>
      <c r="M9" s="1"/>
      <c r="N9" s="1"/>
      <c r="O9" s="1"/>
      <c r="P9" s="1"/>
      <c r="Q9" s="1"/>
      <c r="R9" s="1"/>
      <c r="S9" s="1"/>
      <c r="T9" s="1"/>
      <c r="U9" s="1"/>
      <c r="V9" s="1"/>
      <c r="W9" s="1"/>
      <c r="X9" s="1"/>
      <c r="Y9" s="1"/>
      <c r="Z9" s="1"/>
    </row>
    <row r="10" spans="1:26" ht="36.75" customHeight="1">
      <c r="A10" s="10"/>
      <c r="B10" s="11" t="s">
        <v>9</v>
      </c>
      <c r="C10" s="11" t="s">
        <v>10</v>
      </c>
      <c r="D10" s="11" t="s">
        <v>11</v>
      </c>
      <c r="E10" s="12" t="s">
        <v>12</v>
      </c>
      <c r="F10" s="12" t="s">
        <v>13</v>
      </c>
      <c r="G10" s="11" t="s">
        <v>14</v>
      </c>
      <c r="H10" s="13" t="s">
        <v>15</v>
      </c>
      <c r="I10" s="13" t="s">
        <v>16</v>
      </c>
      <c r="J10" s="13" t="s">
        <v>17</v>
      </c>
      <c r="K10" s="14" t="s">
        <v>18</v>
      </c>
      <c r="L10" s="14" t="s">
        <v>19</v>
      </c>
      <c r="M10" s="10"/>
      <c r="N10" s="10"/>
      <c r="O10" s="10"/>
      <c r="P10" s="10"/>
      <c r="Q10" s="10"/>
      <c r="R10" s="10"/>
      <c r="S10" s="10"/>
      <c r="T10" s="10"/>
      <c r="U10" s="10"/>
      <c r="V10" s="10"/>
      <c r="W10" s="10"/>
      <c r="X10" s="10"/>
      <c r="Y10" s="10"/>
      <c r="Z10" s="10"/>
    </row>
    <row r="11" spans="1:26" ht="113.25" customHeight="1">
      <c r="A11" s="1"/>
      <c r="B11" s="129"/>
      <c r="C11" s="129"/>
      <c r="D11" s="129"/>
      <c r="E11" s="129"/>
      <c r="F11" s="129" t="s">
        <v>20</v>
      </c>
      <c r="G11" s="129"/>
      <c r="H11" s="15">
        <f>+Presupuesto!N54</f>
        <v>0</v>
      </c>
      <c r="I11" s="15">
        <f>+Presupuesto!N132-J11</f>
        <v>0</v>
      </c>
      <c r="J11" s="15">
        <f>SUM(Presupuesto!N115:N123)</f>
        <v>0</v>
      </c>
      <c r="K11" s="130"/>
      <c r="L11" s="130"/>
      <c r="M11" s="1"/>
      <c r="N11" s="1"/>
      <c r="O11" s="1"/>
      <c r="P11" s="1"/>
      <c r="Q11" s="1"/>
      <c r="R11" s="1"/>
      <c r="S11" s="1"/>
      <c r="T11" s="1"/>
      <c r="U11" s="1"/>
      <c r="V11" s="1"/>
      <c r="W11" s="1"/>
      <c r="X11" s="1"/>
      <c r="Y11" s="1"/>
      <c r="Z11" s="1"/>
    </row>
    <row r="12" spans="1:26" ht="14.25" customHeight="1">
      <c r="A12" s="1"/>
      <c r="B12" s="16"/>
      <c r="C12" s="16"/>
      <c r="D12" s="16"/>
      <c r="E12" s="16"/>
      <c r="F12" s="17" t="s">
        <v>21</v>
      </c>
      <c r="G12" s="17"/>
      <c r="H12" s="18">
        <f t="shared" ref="H12:J12" si="0">SUM(H11)</f>
        <v>0</v>
      </c>
      <c r="I12" s="18">
        <f t="shared" si="0"/>
        <v>0</v>
      </c>
      <c r="J12" s="18">
        <f t="shared" si="0"/>
        <v>0</v>
      </c>
      <c r="K12" s="19"/>
      <c r="L12" s="19"/>
      <c r="M12" s="1"/>
      <c r="N12" s="1"/>
      <c r="O12" s="1"/>
      <c r="P12" s="1"/>
      <c r="Q12" s="1"/>
      <c r="R12" s="1"/>
      <c r="S12" s="1"/>
      <c r="T12" s="1"/>
      <c r="U12" s="1"/>
      <c r="V12" s="1"/>
      <c r="W12" s="1"/>
      <c r="X12" s="1"/>
      <c r="Y12" s="1"/>
      <c r="Z12" s="1"/>
    </row>
    <row r="13" spans="1:26" ht="14.25" customHeight="1">
      <c r="A13" s="1"/>
      <c r="B13" s="1"/>
      <c r="C13" s="1"/>
      <c r="D13" s="1"/>
      <c r="E13" s="1"/>
      <c r="F13" s="1"/>
      <c r="G13" s="1"/>
      <c r="H13" s="5"/>
      <c r="I13" s="5"/>
      <c r="J13" s="5"/>
      <c r="K13" s="6"/>
      <c r="L13" s="6"/>
      <c r="M13" s="1"/>
      <c r="N13" s="1"/>
      <c r="O13" s="1"/>
      <c r="P13" s="1"/>
      <c r="Q13" s="1"/>
      <c r="R13" s="1"/>
      <c r="S13" s="1"/>
      <c r="T13" s="1"/>
      <c r="U13" s="1"/>
      <c r="V13" s="1"/>
      <c r="W13" s="1"/>
      <c r="X13" s="1"/>
      <c r="Y13" s="1"/>
      <c r="Z13" s="1"/>
    </row>
    <row r="14" spans="1:26" ht="14.25" customHeight="1">
      <c r="A14" s="1"/>
      <c r="B14" s="1"/>
      <c r="C14" s="1"/>
      <c r="D14" s="1"/>
      <c r="E14" s="1"/>
      <c r="F14" s="1"/>
      <c r="G14" s="1"/>
      <c r="H14" s="5"/>
      <c r="I14" s="5"/>
      <c r="J14" s="5"/>
      <c r="K14" s="6"/>
      <c r="L14" s="6"/>
      <c r="M14" s="1"/>
      <c r="N14" s="1"/>
      <c r="O14" s="1"/>
      <c r="P14" s="1"/>
      <c r="Q14" s="1"/>
      <c r="R14" s="1"/>
      <c r="S14" s="1"/>
      <c r="T14" s="1"/>
      <c r="U14" s="1"/>
      <c r="V14" s="1"/>
      <c r="W14" s="1"/>
      <c r="X14" s="1"/>
      <c r="Y14" s="1"/>
      <c r="Z14" s="1"/>
    </row>
    <row r="15" spans="1:26" ht="14.25" customHeight="1">
      <c r="A15" s="1"/>
      <c r="B15" s="1"/>
      <c r="C15" s="1"/>
      <c r="D15" s="1"/>
      <c r="E15" s="1"/>
      <c r="F15" s="1"/>
      <c r="G15" s="1"/>
      <c r="H15" s="5"/>
      <c r="I15" s="5"/>
      <c r="J15" s="5"/>
      <c r="K15" s="6"/>
      <c r="L15" s="6"/>
      <c r="M15" s="1"/>
      <c r="N15" s="1"/>
      <c r="O15" s="1"/>
      <c r="P15" s="1"/>
      <c r="Q15" s="1"/>
      <c r="R15" s="1"/>
      <c r="S15" s="1"/>
      <c r="T15" s="1"/>
      <c r="U15" s="1"/>
      <c r="V15" s="1"/>
      <c r="W15" s="1"/>
      <c r="X15" s="1"/>
      <c r="Y15" s="1"/>
      <c r="Z15" s="1"/>
    </row>
    <row r="16" spans="1:26" ht="14.25" customHeight="1">
      <c r="A16" s="1"/>
      <c r="B16" s="1"/>
      <c r="C16" s="1"/>
      <c r="D16" s="1"/>
      <c r="E16" s="1"/>
      <c r="F16" s="1"/>
      <c r="G16" s="1"/>
      <c r="H16" s="5"/>
      <c r="I16" s="5"/>
      <c r="J16" s="5"/>
      <c r="K16" s="6"/>
      <c r="L16" s="6"/>
      <c r="M16" s="1"/>
      <c r="N16" s="1"/>
      <c r="O16" s="1"/>
      <c r="P16" s="1"/>
      <c r="Q16" s="1"/>
      <c r="R16" s="1"/>
      <c r="S16" s="1"/>
      <c r="T16" s="1"/>
      <c r="U16" s="1"/>
      <c r="V16" s="1"/>
      <c r="W16" s="1"/>
      <c r="X16" s="1"/>
      <c r="Y16" s="1"/>
      <c r="Z16" s="1"/>
    </row>
    <row r="17" spans="1:26" ht="14.25" customHeight="1">
      <c r="A17" s="1"/>
      <c r="B17" s="1"/>
      <c r="C17" s="1"/>
      <c r="D17" s="1"/>
      <c r="E17" s="1"/>
      <c r="F17" s="1"/>
      <c r="G17" s="1"/>
      <c r="H17" s="5"/>
      <c r="I17" s="5"/>
      <c r="J17" s="5"/>
      <c r="K17" s="6"/>
      <c r="L17" s="6"/>
      <c r="M17" s="1"/>
      <c r="N17" s="1"/>
      <c r="O17" s="1"/>
      <c r="P17" s="1"/>
      <c r="Q17" s="1"/>
      <c r="R17" s="1"/>
      <c r="S17" s="1"/>
      <c r="T17" s="1"/>
      <c r="U17" s="1"/>
      <c r="V17" s="1"/>
      <c r="W17" s="1"/>
      <c r="X17" s="1"/>
      <c r="Y17" s="1"/>
      <c r="Z17" s="1"/>
    </row>
    <row r="18" spans="1:26" ht="14.25" customHeight="1">
      <c r="A18" s="1"/>
      <c r="B18" s="1"/>
      <c r="C18" s="1"/>
      <c r="D18" s="1"/>
      <c r="E18" s="1"/>
      <c r="F18" s="1"/>
      <c r="G18" s="1"/>
      <c r="H18" s="5"/>
      <c r="I18" s="5"/>
      <c r="J18" s="5"/>
      <c r="K18" s="6"/>
      <c r="L18" s="6"/>
      <c r="M18" s="1"/>
      <c r="N18" s="1"/>
      <c r="O18" s="1"/>
      <c r="P18" s="1"/>
      <c r="Q18" s="1"/>
      <c r="R18" s="1"/>
      <c r="S18" s="1"/>
      <c r="T18" s="1"/>
      <c r="U18" s="1"/>
      <c r="V18" s="1"/>
      <c r="W18" s="1"/>
      <c r="X18" s="1"/>
      <c r="Y18" s="1"/>
      <c r="Z18" s="1"/>
    </row>
    <row r="19" spans="1:26" ht="14.25" customHeight="1">
      <c r="A19" s="1"/>
      <c r="B19" s="1"/>
      <c r="C19" s="1"/>
      <c r="D19" s="1"/>
      <c r="E19" s="1"/>
      <c r="F19" s="1"/>
      <c r="G19" s="1"/>
      <c r="H19" s="5"/>
      <c r="I19" s="5"/>
      <c r="J19" s="5"/>
      <c r="K19" s="6"/>
      <c r="L19" s="6"/>
      <c r="M19" s="1"/>
      <c r="N19" s="1"/>
      <c r="O19" s="1"/>
      <c r="P19" s="1"/>
      <c r="Q19" s="1"/>
      <c r="R19" s="1"/>
      <c r="S19" s="1"/>
      <c r="T19" s="1"/>
      <c r="U19" s="1"/>
      <c r="V19" s="1"/>
      <c r="W19" s="1"/>
      <c r="X19" s="1"/>
      <c r="Y19" s="1"/>
      <c r="Z19" s="1"/>
    </row>
    <row r="20" spans="1:26" ht="14.25" customHeight="1">
      <c r="A20" s="1"/>
      <c r="B20" s="1"/>
      <c r="C20" s="1"/>
      <c r="D20" s="1"/>
      <c r="E20" s="1"/>
      <c r="F20" s="1"/>
      <c r="G20" s="1"/>
      <c r="H20" s="5"/>
      <c r="I20" s="5"/>
      <c r="J20" s="5"/>
      <c r="K20" s="6"/>
      <c r="L20" s="6"/>
      <c r="M20" s="1"/>
      <c r="N20" s="1"/>
      <c r="O20" s="1"/>
      <c r="P20" s="1"/>
      <c r="Q20" s="1"/>
      <c r="R20" s="1"/>
      <c r="S20" s="1"/>
      <c r="T20" s="1"/>
      <c r="U20" s="1"/>
      <c r="V20" s="1"/>
      <c r="W20" s="1"/>
      <c r="X20" s="1"/>
      <c r="Y20" s="1"/>
      <c r="Z20" s="1"/>
    </row>
    <row r="21" spans="1:26" ht="14.25" customHeight="1">
      <c r="A21" s="1"/>
      <c r="B21" s="1"/>
      <c r="C21" s="1"/>
      <c r="D21" s="1"/>
      <c r="E21" s="1"/>
      <c r="F21" s="1"/>
      <c r="G21" s="1"/>
      <c r="H21" s="5"/>
      <c r="I21" s="5"/>
      <c r="J21" s="5"/>
      <c r="K21" s="6"/>
      <c r="L21" s="6"/>
      <c r="M21" s="1"/>
      <c r="N21" s="1"/>
      <c r="O21" s="1"/>
      <c r="P21" s="1"/>
      <c r="Q21" s="1"/>
      <c r="R21" s="1"/>
      <c r="S21" s="1"/>
      <c r="T21" s="1"/>
      <c r="U21" s="1"/>
      <c r="V21" s="1"/>
      <c r="W21" s="1"/>
      <c r="X21" s="1"/>
      <c r="Y21" s="1"/>
      <c r="Z21" s="1"/>
    </row>
    <row r="22" spans="1:26" ht="14.25" customHeight="1">
      <c r="A22" s="1"/>
      <c r="B22" s="1"/>
      <c r="C22" s="1"/>
      <c r="D22" s="1"/>
      <c r="E22" s="1"/>
      <c r="F22" s="1"/>
      <c r="G22" s="1"/>
      <c r="H22" s="5"/>
      <c r="I22" s="5"/>
      <c r="J22" s="5"/>
      <c r="K22" s="6"/>
      <c r="L22" s="6"/>
      <c r="M22" s="1"/>
      <c r="N22" s="1"/>
      <c r="O22" s="1"/>
      <c r="P22" s="1"/>
      <c r="Q22" s="1"/>
      <c r="R22" s="1"/>
      <c r="S22" s="1"/>
      <c r="T22" s="1"/>
      <c r="U22" s="1"/>
      <c r="V22" s="1"/>
      <c r="W22" s="1"/>
      <c r="X22" s="1"/>
      <c r="Y22" s="1"/>
      <c r="Z22" s="1"/>
    </row>
    <row r="23" spans="1:26" ht="14.25" customHeight="1">
      <c r="A23" s="1"/>
      <c r="B23" s="1"/>
      <c r="C23" s="1"/>
      <c r="D23" s="1"/>
      <c r="E23" s="1"/>
      <c r="F23" s="1"/>
      <c r="G23" s="1"/>
      <c r="H23" s="5"/>
      <c r="I23" s="5"/>
      <c r="J23" s="5"/>
      <c r="K23" s="6"/>
      <c r="L23" s="6"/>
      <c r="M23" s="1"/>
      <c r="N23" s="1"/>
      <c r="O23" s="1"/>
      <c r="P23" s="1"/>
      <c r="Q23" s="1"/>
      <c r="R23" s="1"/>
      <c r="S23" s="1"/>
      <c r="T23" s="1"/>
      <c r="U23" s="1"/>
      <c r="V23" s="1"/>
      <c r="W23" s="1"/>
      <c r="X23" s="1"/>
      <c r="Y23" s="1"/>
      <c r="Z23" s="1"/>
    </row>
    <row r="24" spans="1:26" ht="14.25" customHeight="1">
      <c r="A24" s="1"/>
      <c r="B24" s="1"/>
      <c r="C24" s="1"/>
      <c r="D24" s="1"/>
      <c r="E24" s="1"/>
      <c r="F24" s="1"/>
      <c r="G24" s="1"/>
      <c r="H24" s="5"/>
      <c r="I24" s="5"/>
      <c r="J24" s="5"/>
      <c r="K24" s="6"/>
      <c r="L24" s="6"/>
      <c r="M24" s="1"/>
      <c r="N24" s="1"/>
      <c r="O24" s="1"/>
      <c r="P24" s="1"/>
      <c r="Q24" s="1"/>
      <c r="R24" s="1"/>
      <c r="S24" s="1"/>
      <c r="T24" s="1"/>
      <c r="U24" s="1"/>
      <c r="V24" s="1"/>
      <c r="W24" s="1"/>
      <c r="X24" s="1"/>
      <c r="Y24" s="1"/>
      <c r="Z24" s="1"/>
    </row>
    <row r="25" spans="1:26" ht="14.25" customHeight="1">
      <c r="A25" s="1"/>
      <c r="B25" s="1"/>
      <c r="C25" s="1"/>
      <c r="D25" s="1"/>
      <c r="E25" s="1"/>
      <c r="F25" s="1"/>
      <c r="G25" s="1"/>
      <c r="H25" s="5"/>
      <c r="I25" s="5"/>
      <c r="J25" s="5"/>
      <c r="K25" s="6"/>
      <c r="L25" s="6"/>
      <c r="M25" s="1"/>
      <c r="N25" s="1"/>
      <c r="O25" s="1"/>
      <c r="P25" s="1"/>
      <c r="Q25" s="1"/>
      <c r="R25" s="1"/>
      <c r="S25" s="1"/>
      <c r="T25" s="1"/>
      <c r="U25" s="1"/>
      <c r="V25" s="1"/>
      <c r="W25" s="1"/>
      <c r="X25" s="1"/>
      <c r="Y25" s="1"/>
      <c r="Z25" s="1"/>
    </row>
    <row r="26" spans="1:26" ht="14.25" customHeight="1">
      <c r="A26" s="1"/>
      <c r="B26" s="1"/>
      <c r="C26" s="1"/>
      <c r="D26" s="1"/>
      <c r="E26" s="1"/>
      <c r="F26" s="1"/>
      <c r="G26" s="1"/>
      <c r="H26" s="5"/>
      <c r="I26" s="5"/>
      <c r="J26" s="5"/>
      <c r="K26" s="6"/>
      <c r="L26" s="6"/>
      <c r="M26" s="1"/>
      <c r="N26" s="1"/>
      <c r="O26" s="1"/>
      <c r="P26" s="1"/>
      <c r="Q26" s="1"/>
      <c r="R26" s="1"/>
      <c r="S26" s="1"/>
      <c r="T26" s="1"/>
      <c r="U26" s="1"/>
      <c r="V26" s="1"/>
      <c r="W26" s="1"/>
      <c r="X26" s="1"/>
      <c r="Y26" s="1"/>
      <c r="Z26" s="1"/>
    </row>
    <row r="27" spans="1:26" ht="14.25" customHeight="1">
      <c r="A27" s="1"/>
      <c r="B27" s="1"/>
      <c r="C27" s="1"/>
      <c r="D27" s="1"/>
      <c r="E27" s="1"/>
      <c r="F27" s="1"/>
      <c r="G27" s="1"/>
      <c r="H27" s="5"/>
      <c r="I27" s="5"/>
      <c r="J27" s="5"/>
      <c r="K27" s="6"/>
      <c r="L27" s="6"/>
      <c r="M27" s="1"/>
      <c r="N27" s="1"/>
      <c r="O27" s="1"/>
      <c r="P27" s="1"/>
      <c r="Q27" s="1"/>
      <c r="R27" s="1"/>
      <c r="S27" s="1"/>
      <c r="T27" s="1"/>
      <c r="U27" s="1"/>
      <c r="V27" s="1"/>
      <c r="W27" s="1"/>
      <c r="X27" s="1"/>
      <c r="Y27" s="1"/>
      <c r="Z27" s="1"/>
    </row>
    <row r="28" spans="1:26" ht="14.25" customHeight="1">
      <c r="A28" s="1"/>
      <c r="B28" s="1"/>
      <c r="C28" s="1"/>
      <c r="D28" s="1"/>
      <c r="E28" s="1"/>
      <c r="F28" s="1"/>
      <c r="G28" s="1"/>
      <c r="H28" s="5"/>
      <c r="I28" s="5"/>
      <c r="J28" s="5"/>
      <c r="K28" s="6"/>
      <c r="L28" s="6"/>
      <c r="M28" s="1"/>
      <c r="N28" s="1"/>
      <c r="O28" s="1"/>
      <c r="P28" s="1"/>
      <c r="Q28" s="1"/>
      <c r="R28" s="1"/>
      <c r="S28" s="1"/>
      <c r="T28" s="1"/>
      <c r="U28" s="1"/>
      <c r="V28" s="1"/>
      <c r="W28" s="1"/>
      <c r="X28" s="1"/>
      <c r="Y28" s="1"/>
      <c r="Z28" s="1"/>
    </row>
    <row r="29" spans="1:26" ht="14.25" customHeight="1">
      <c r="A29" s="1"/>
      <c r="B29" s="1"/>
      <c r="C29" s="1"/>
      <c r="D29" s="1"/>
      <c r="E29" s="1"/>
      <c r="F29" s="1"/>
      <c r="G29" s="1"/>
      <c r="H29" s="5"/>
      <c r="I29" s="5"/>
      <c r="J29" s="5"/>
      <c r="K29" s="6"/>
      <c r="L29" s="6"/>
      <c r="M29" s="1"/>
      <c r="N29" s="1"/>
      <c r="O29" s="1"/>
      <c r="P29" s="1"/>
      <c r="Q29" s="1"/>
      <c r="R29" s="1"/>
      <c r="S29" s="1"/>
      <c r="T29" s="1"/>
      <c r="U29" s="1"/>
      <c r="V29" s="1"/>
      <c r="W29" s="1"/>
      <c r="X29" s="1"/>
      <c r="Y29" s="1"/>
      <c r="Z29" s="1"/>
    </row>
    <row r="30" spans="1:26" ht="14.25" customHeight="1">
      <c r="A30" s="1"/>
      <c r="B30" s="1"/>
      <c r="C30" s="1"/>
      <c r="D30" s="1"/>
      <c r="E30" s="1"/>
      <c r="F30" s="1"/>
      <c r="G30" s="1"/>
      <c r="H30" s="5"/>
      <c r="I30" s="5"/>
      <c r="J30" s="5"/>
      <c r="K30" s="6"/>
      <c r="L30" s="6"/>
      <c r="M30" s="1"/>
      <c r="N30" s="1"/>
      <c r="O30" s="1"/>
      <c r="P30" s="1"/>
      <c r="Q30" s="1"/>
      <c r="R30" s="1"/>
      <c r="S30" s="1"/>
      <c r="T30" s="1"/>
      <c r="U30" s="1"/>
      <c r="V30" s="1"/>
      <c r="W30" s="1"/>
      <c r="X30" s="1"/>
      <c r="Y30" s="1"/>
      <c r="Z30" s="1"/>
    </row>
    <row r="31" spans="1:26" ht="14.25" customHeight="1">
      <c r="A31" s="1"/>
      <c r="B31" s="1"/>
      <c r="C31" s="1"/>
      <c r="D31" s="1"/>
      <c r="E31" s="1"/>
      <c r="F31" s="1"/>
      <c r="G31" s="1"/>
      <c r="H31" s="5"/>
      <c r="I31" s="5"/>
      <c r="J31" s="5"/>
      <c r="K31" s="6"/>
      <c r="L31" s="6"/>
      <c r="M31" s="1"/>
      <c r="N31" s="1"/>
      <c r="O31" s="1"/>
      <c r="P31" s="1"/>
      <c r="Q31" s="1"/>
      <c r="R31" s="1"/>
      <c r="S31" s="1"/>
      <c r="T31" s="1"/>
      <c r="U31" s="1"/>
      <c r="V31" s="1"/>
      <c r="W31" s="1"/>
      <c r="X31" s="1"/>
      <c r="Y31" s="1"/>
      <c r="Z31" s="1"/>
    </row>
    <row r="32" spans="1:26" ht="14.25" customHeight="1">
      <c r="A32" s="1"/>
      <c r="B32" s="1"/>
      <c r="C32" s="1"/>
      <c r="D32" s="1"/>
      <c r="E32" s="1"/>
      <c r="F32" s="1"/>
      <c r="G32" s="1"/>
      <c r="H32" s="5"/>
      <c r="I32" s="5"/>
      <c r="J32" s="5"/>
      <c r="K32" s="6"/>
      <c r="L32" s="6"/>
      <c r="M32" s="1"/>
      <c r="N32" s="1"/>
      <c r="O32" s="1"/>
      <c r="P32" s="1"/>
      <c r="Q32" s="1"/>
      <c r="R32" s="1"/>
      <c r="S32" s="1"/>
      <c r="T32" s="1"/>
      <c r="U32" s="1"/>
      <c r="V32" s="1"/>
      <c r="W32" s="1"/>
      <c r="X32" s="1"/>
      <c r="Y32" s="1"/>
      <c r="Z32" s="1"/>
    </row>
    <row r="33" spans="1:26" ht="14.25" customHeight="1">
      <c r="A33" s="1"/>
      <c r="B33" s="1"/>
      <c r="C33" s="1"/>
      <c r="D33" s="1"/>
      <c r="E33" s="1"/>
      <c r="F33" s="1"/>
      <c r="G33" s="1"/>
      <c r="H33" s="5"/>
      <c r="I33" s="5"/>
      <c r="J33" s="5"/>
      <c r="K33" s="6"/>
      <c r="L33" s="6"/>
      <c r="M33" s="1"/>
      <c r="N33" s="1"/>
      <c r="O33" s="1"/>
      <c r="P33" s="1"/>
      <c r="Q33" s="1"/>
      <c r="R33" s="1"/>
      <c r="S33" s="1"/>
      <c r="T33" s="1"/>
      <c r="U33" s="1"/>
      <c r="V33" s="1"/>
      <c r="W33" s="1"/>
      <c r="X33" s="1"/>
      <c r="Y33" s="1"/>
      <c r="Z33" s="1"/>
    </row>
    <row r="34" spans="1:26" ht="14.25" customHeight="1">
      <c r="A34" s="1"/>
      <c r="B34" s="1"/>
      <c r="C34" s="1"/>
      <c r="D34" s="1"/>
      <c r="E34" s="1"/>
      <c r="F34" s="1"/>
      <c r="G34" s="1"/>
      <c r="H34" s="5"/>
      <c r="I34" s="5"/>
      <c r="J34" s="5"/>
      <c r="K34" s="6"/>
      <c r="L34" s="6"/>
      <c r="M34" s="1"/>
      <c r="N34" s="1"/>
      <c r="O34" s="1"/>
      <c r="P34" s="1"/>
      <c r="Q34" s="1"/>
      <c r="R34" s="1"/>
      <c r="S34" s="1"/>
      <c r="T34" s="1"/>
      <c r="U34" s="1"/>
      <c r="V34" s="1"/>
      <c r="W34" s="1"/>
      <c r="X34" s="1"/>
      <c r="Y34" s="1"/>
      <c r="Z34" s="1"/>
    </row>
    <row r="35" spans="1:26" ht="14.25" customHeight="1">
      <c r="A35" s="1"/>
      <c r="B35" s="1"/>
      <c r="C35" s="1"/>
      <c r="D35" s="1"/>
      <c r="E35" s="1"/>
      <c r="F35" s="1"/>
      <c r="G35" s="1"/>
      <c r="H35" s="5"/>
      <c r="I35" s="5"/>
      <c r="J35" s="5"/>
      <c r="K35" s="6"/>
      <c r="L35" s="6"/>
      <c r="M35" s="1"/>
      <c r="N35" s="1"/>
      <c r="O35" s="1"/>
      <c r="P35" s="1"/>
      <c r="Q35" s="1"/>
      <c r="R35" s="1"/>
      <c r="S35" s="1"/>
      <c r="T35" s="1"/>
      <c r="U35" s="1"/>
      <c r="V35" s="1"/>
      <c r="W35" s="1"/>
      <c r="X35" s="1"/>
      <c r="Y35" s="1"/>
      <c r="Z35" s="1"/>
    </row>
    <row r="36" spans="1:26" ht="14.25" customHeight="1">
      <c r="A36" s="1"/>
      <c r="B36" s="1"/>
      <c r="C36" s="1"/>
      <c r="D36" s="1"/>
      <c r="E36" s="1"/>
      <c r="F36" s="1"/>
      <c r="G36" s="1"/>
      <c r="H36" s="5"/>
      <c r="I36" s="5"/>
      <c r="J36" s="5"/>
      <c r="K36" s="6"/>
      <c r="L36" s="6"/>
      <c r="M36" s="1"/>
      <c r="N36" s="1"/>
      <c r="O36" s="1"/>
      <c r="P36" s="1"/>
      <c r="Q36" s="1"/>
      <c r="R36" s="1"/>
      <c r="S36" s="1"/>
      <c r="T36" s="1"/>
      <c r="U36" s="1"/>
      <c r="V36" s="1"/>
      <c r="W36" s="1"/>
      <c r="X36" s="1"/>
      <c r="Y36" s="1"/>
      <c r="Z36" s="1"/>
    </row>
    <row r="37" spans="1:26" ht="14.25" customHeight="1">
      <c r="A37" s="1"/>
      <c r="B37" s="1"/>
      <c r="C37" s="1"/>
      <c r="D37" s="1"/>
      <c r="E37" s="1"/>
      <c r="F37" s="1"/>
      <c r="G37" s="1"/>
      <c r="H37" s="5"/>
      <c r="I37" s="5"/>
      <c r="J37" s="5"/>
      <c r="K37" s="6"/>
      <c r="L37" s="6"/>
      <c r="M37" s="1"/>
      <c r="N37" s="1"/>
      <c r="O37" s="1"/>
      <c r="P37" s="1"/>
      <c r="Q37" s="1"/>
      <c r="R37" s="1"/>
      <c r="S37" s="1"/>
      <c r="T37" s="1"/>
      <c r="U37" s="1"/>
      <c r="V37" s="1"/>
      <c r="W37" s="1"/>
      <c r="X37" s="1"/>
      <c r="Y37" s="1"/>
      <c r="Z37" s="1"/>
    </row>
    <row r="38" spans="1:26" ht="14.25" customHeight="1">
      <c r="A38" s="1"/>
      <c r="B38" s="1"/>
      <c r="C38" s="1"/>
      <c r="D38" s="1"/>
      <c r="E38" s="1"/>
      <c r="F38" s="1"/>
      <c r="G38" s="1"/>
      <c r="H38" s="5"/>
      <c r="I38" s="5"/>
      <c r="J38" s="5"/>
      <c r="K38" s="6"/>
      <c r="L38" s="6"/>
      <c r="M38" s="1"/>
      <c r="N38" s="1"/>
      <c r="O38" s="1"/>
      <c r="P38" s="1"/>
      <c r="Q38" s="1"/>
      <c r="R38" s="1"/>
      <c r="S38" s="1"/>
      <c r="T38" s="1"/>
      <c r="U38" s="1"/>
      <c r="V38" s="1"/>
      <c r="W38" s="1"/>
      <c r="X38" s="1"/>
      <c r="Y38" s="1"/>
      <c r="Z38" s="1"/>
    </row>
    <row r="39" spans="1:26" ht="14.25" customHeight="1">
      <c r="A39" s="1"/>
      <c r="B39" s="1"/>
      <c r="C39" s="1"/>
      <c r="D39" s="1"/>
      <c r="E39" s="1"/>
      <c r="F39" s="1"/>
      <c r="G39" s="1"/>
      <c r="H39" s="5"/>
      <c r="I39" s="5"/>
      <c r="J39" s="5"/>
      <c r="K39" s="6"/>
      <c r="L39" s="6"/>
      <c r="M39" s="1"/>
      <c r="N39" s="1"/>
      <c r="O39" s="1"/>
      <c r="P39" s="1"/>
      <c r="Q39" s="1"/>
      <c r="R39" s="1"/>
      <c r="S39" s="1"/>
      <c r="T39" s="1"/>
      <c r="U39" s="1"/>
      <c r="V39" s="1"/>
      <c r="W39" s="1"/>
      <c r="X39" s="1"/>
      <c r="Y39" s="1"/>
      <c r="Z39" s="1"/>
    </row>
    <row r="40" spans="1:26" ht="14.25" customHeight="1">
      <c r="A40" s="1"/>
      <c r="B40" s="1"/>
      <c r="C40" s="1"/>
      <c r="D40" s="1"/>
      <c r="E40" s="1"/>
      <c r="F40" s="1"/>
      <c r="G40" s="1"/>
      <c r="H40" s="5"/>
      <c r="I40" s="5"/>
      <c r="J40" s="5"/>
      <c r="K40" s="6"/>
      <c r="L40" s="6"/>
      <c r="M40" s="1"/>
      <c r="N40" s="1"/>
      <c r="O40" s="1"/>
      <c r="P40" s="1"/>
      <c r="Q40" s="1"/>
      <c r="R40" s="1"/>
      <c r="S40" s="1"/>
      <c r="T40" s="1"/>
      <c r="U40" s="1"/>
      <c r="V40" s="1"/>
      <c r="W40" s="1"/>
      <c r="X40" s="1"/>
      <c r="Y40" s="1"/>
      <c r="Z40" s="1"/>
    </row>
    <row r="41" spans="1:26" ht="14.25" customHeight="1">
      <c r="A41" s="1"/>
      <c r="B41" s="1"/>
      <c r="C41" s="1"/>
      <c r="D41" s="1"/>
      <c r="E41" s="1"/>
      <c r="F41" s="1"/>
      <c r="G41" s="1"/>
      <c r="H41" s="5"/>
      <c r="I41" s="5"/>
      <c r="J41" s="5"/>
      <c r="K41" s="6"/>
      <c r="L41" s="6"/>
      <c r="M41" s="1"/>
      <c r="N41" s="1"/>
      <c r="O41" s="1"/>
      <c r="P41" s="1"/>
      <c r="Q41" s="1"/>
      <c r="R41" s="1"/>
      <c r="S41" s="1"/>
      <c r="T41" s="1"/>
      <c r="U41" s="1"/>
      <c r="V41" s="1"/>
      <c r="W41" s="1"/>
      <c r="X41" s="1"/>
      <c r="Y41" s="1"/>
      <c r="Z41" s="1"/>
    </row>
    <row r="42" spans="1:26" ht="14.25" customHeight="1">
      <c r="A42" s="1"/>
      <c r="B42" s="1"/>
      <c r="C42" s="1"/>
      <c r="D42" s="1"/>
      <c r="E42" s="1"/>
      <c r="F42" s="1"/>
      <c r="G42" s="1"/>
      <c r="H42" s="5"/>
      <c r="I42" s="5"/>
      <c r="J42" s="5"/>
      <c r="K42" s="6"/>
      <c r="L42" s="6"/>
      <c r="M42" s="1"/>
      <c r="N42" s="1"/>
      <c r="O42" s="1"/>
      <c r="P42" s="1"/>
      <c r="Q42" s="1"/>
      <c r="R42" s="1"/>
      <c r="S42" s="1"/>
      <c r="T42" s="1"/>
      <c r="U42" s="1"/>
      <c r="V42" s="1"/>
      <c r="W42" s="1"/>
      <c r="X42" s="1"/>
      <c r="Y42" s="1"/>
      <c r="Z42" s="1"/>
    </row>
    <row r="43" spans="1:26" ht="14.25" customHeight="1">
      <c r="A43" s="1"/>
      <c r="B43" s="1"/>
      <c r="C43" s="1"/>
      <c r="D43" s="1"/>
      <c r="E43" s="1"/>
      <c r="F43" s="1"/>
      <c r="G43" s="1"/>
      <c r="H43" s="5"/>
      <c r="I43" s="5"/>
      <c r="J43" s="5"/>
      <c r="K43" s="6"/>
      <c r="L43" s="6"/>
      <c r="M43" s="1"/>
      <c r="N43" s="1"/>
      <c r="O43" s="1"/>
      <c r="P43" s="1"/>
      <c r="Q43" s="1"/>
      <c r="R43" s="1"/>
      <c r="S43" s="1"/>
      <c r="T43" s="1"/>
      <c r="U43" s="1"/>
      <c r="V43" s="1"/>
      <c r="W43" s="1"/>
      <c r="X43" s="1"/>
      <c r="Y43" s="1"/>
      <c r="Z43" s="1"/>
    </row>
    <row r="44" spans="1:26" ht="14.25" customHeight="1">
      <c r="A44" s="1"/>
      <c r="B44" s="1"/>
      <c r="C44" s="1"/>
      <c r="D44" s="1"/>
      <c r="E44" s="1"/>
      <c r="F44" s="1"/>
      <c r="G44" s="1"/>
      <c r="H44" s="5"/>
      <c r="I44" s="5"/>
      <c r="J44" s="5"/>
      <c r="K44" s="6"/>
      <c r="L44" s="6"/>
      <c r="M44" s="1"/>
      <c r="N44" s="1"/>
      <c r="O44" s="1"/>
      <c r="P44" s="1"/>
      <c r="Q44" s="1"/>
      <c r="R44" s="1"/>
      <c r="S44" s="1"/>
      <c r="T44" s="1"/>
      <c r="U44" s="1"/>
      <c r="V44" s="1"/>
      <c r="W44" s="1"/>
      <c r="X44" s="1"/>
      <c r="Y44" s="1"/>
      <c r="Z44" s="1"/>
    </row>
    <row r="45" spans="1:26" ht="14.25" customHeight="1">
      <c r="A45" s="1"/>
      <c r="B45" s="1"/>
      <c r="C45" s="1"/>
      <c r="D45" s="1"/>
      <c r="E45" s="1"/>
      <c r="F45" s="1"/>
      <c r="G45" s="1"/>
      <c r="H45" s="5"/>
      <c r="I45" s="5"/>
      <c r="J45" s="5"/>
      <c r="K45" s="6"/>
      <c r="L45" s="6"/>
      <c r="M45" s="1"/>
      <c r="N45" s="1"/>
      <c r="O45" s="1"/>
      <c r="P45" s="1"/>
      <c r="Q45" s="1"/>
      <c r="R45" s="1"/>
      <c r="S45" s="1"/>
      <c r="T45" s="1"/>
      <c r="U45" s="1"/>
      <c r="V45" s="1"/>
      <c r="W45" s="1"/>
      <c r="X45" s="1"/>
      <c r="Y45" s="1"/>
      <c r="Z45" s="1"/>
    </row>
    <row r="46" spans="1:26" ht="14.25" customHeight="1">
      <c r="A46" s="1"/>
      <c r="B46" s="1"/>
      <c r="C46" s="1"/>
      <c r="D46" s="1"/>
      <c r="E46" s="1"/>
      <c r="F46" s="1"/>
      <c r="G46" s="1"/>
      <c r="H46" s="5"/>
      <c r="I46" s="5"/>
      <c r="J46" s="5"/>
      <c r="K46" s="6"/>
      <c r="L46" s="6"/>
      <c r="M46" s="1"/>
      <c r="N46" s="1"/>
      <c r="O46" s="1"/>
      <c r="P46" s="1"/>
      <c r="Q46" s="1"/>
      <c r="R46" s="1"/>
      <c r="S46" s="1"/>
      <c r="T46" s="1"/>
      <c r="U46" s="1"/>
      <c r="V46" s="1"/>
      <c r="W46" s="1"/>
      <c r="X46" s="1"/>
      <c r="Y46" s="1"/>
      <c r="Z46" s="1"/>
    </row>
    <row r="47" spans="1:26" ht="14.25" customHeight="1">
      <c r="A47" s="1"/>
      <c r="B47" s="1"/>
      <c r="C47" s="1"/>
      <c r="D47" s="1"/>
      <c r="E47" s="1"/>
      <c r="F47" s="1"/>
      <c r="G47" s="1"/>
      <c r="H47" s="5"/>
      <c r="I47" s="5"/>
      <c r="J47" s="5"/>
      <c r="K47" s="6"/>
      <c r="L47" s="6"/>
      <c r="M47" s="1"/>
      <c r="N47" s="1"/>
      <c r="O47" s="1"/>
      <c r="P47" s="1"/>
      <c r="Q47" s="1"/>
      <c r="R47" s="1"/>
      <c r="S47" s="1"/>
      <c r="T47" s="1"/>
      <c r="U47" s="1"/>
      <c r="V47" s="1"/>
      <c r="W47" s="1"/>
      <c r="X47" s="1"/>
      <c r="Y47" s="1"/>
      <c r="Z47" s="1"/>
    </row>
    <row r="48" spans="1:26" ht="14.25" customHeight="1">
      <c r="A48" s="1"/>
      <c r="B48" s="1"/>
      <c r="C48" s="1"/>
      <c r="D48" s="1"/>
      <c r="E48" s="1"/>
      <c r="F48" s="1"/>
      <c r="G48" s="1"/>
      <c r="H48" s="5"/>
      <c r="I48" s="5"/>
      <c r="J48" s="5"/>
      <c r="K48" s="6"/>
      <c r="L48" s="6"/>
      <c r="M48" s="1"/>
      <c r="N48" s="1"/>
      <c r="O48" s="1"/>
      <c r="P48" s="1"/>
      <c r="Q48" s="1"/>
      <c r="R48" s="1"/>
      <c r="S48" s="1"/>
      <c r="T48" s="1"/>
      <c r="U48" s="1"/>
      <c r="V48" s="1"/>
      <c r="W48" s="1"/>
      <c r="X48" s="1"/>
      <c r="Y48" s="1"/>
      <c r="Z48" s="1"/>
    </row>
    <row r="49" spans="1:26" ht="14.25" customHeight="1">
      <c r="A49" s="1"/>
      <c r="B49" s="1"/>
      <c r="C49" s="1"/>
      <c r="D49" s="1"/>
      <c r="E49" s="1"/>
      <c r="F49" s="1"/>
      <c r="G49" s="1"/>
      <c r="H49" s="5"/>
      <c r="I49" s="5"/>
      <c r="J49" s="5"/>
      <c r="K49" s="6"/>
      <c r="L49" s="6"/>
      <c r="M49" s="1"/>
      <c r="N49" s="1"/>
      <c r="O49" s="1"/>
      <c r="P49" s="1"/>
      <c r="Q49" s="1"/>
      <c r="R49" s="1"/>
      <c r="S49" s="1"/>
      <c r="T49" s="1"/>
      <c r="U49" s="1"/>
      <c r="V49" s="1"/>
      <c r="W49" s="1"/>
      <c r="X49" s="1"/>
      <c r="Y49" s="1"/>
      <c r="Z49" s="1"/>
    </row>
    <row r="50" spans="1:26" ht="14.25" customHeight="1">
      <c r="A50" s="1"/>
      <c r="B50" s="1"/>
      <c r="C50" s="1"/>
      <c r="D50" s="1"/>
      <c r="E50" s="1"/>
      <c r="F50" s="1"/>
      <c r="G50" s="1"/>
      <c r="H50" s="5"/>
      <c r="I50" s="5"/>
      <c r="J50" s="5"/>
      <c r="K50" s="6"/>
      <c r="L50" s="6"/>
      <c r="M50" s="1"/>
      <c r="N50" s="1"/>
      <c r="O50" s="1"/>
      <c r="P50" s="1"/>
      <c r="Q50" s="1"/>
      <c r="R50" s="1"/>
      <c r="S50" s="1"/>
      <c r="T50" s="1"/>
      <c r="U50" s="1"/>
      <c r="V50" s="1"/>
      <c r="W50" s="1"/>
      <c r="X50" s="1"/>
      <c r="Y50" s="1"/>
      <c r="Z50" s="1"/>
    </row>
    <row r="51" spans="1:26" ht="14.25" customHeight="1">
      <c r="A51" s="1"/>
      <c r="B51" s="1"/>
      <c r="C51" s="1"/>
      <c r="D51" s="1"/>
      <c r="E51" s="1"/>
      <c r="F51" s="1"/>
      <c r="G51" s="1"/>
      <c r="H51" s="5"/>
      <c r="I51" s="5"/>
      <c r="J51" s="5"/>
      <c r="K51" s="6"/>
      <c r="L51" s="6"/>
      <c r="M51" s="1"/>
      <c r="N51" s="1"/>
      <c r="O51" s="1"/>
      <c r="P51" s="1"/>
      <c r="Q51" s="1"/>
      <c r="R51" s="1"/>
      <c r="S51" s="1"/>
      <c r="T51" s="1"/>
      <c r="U51" s="1"/>
      <c r="V51" s="1"/>
      <c r="W51" s="1"/>
      <c r="X51" s="1"/>
      <c r="Y51" s="1"/>
      <c r="Z51" s="1"/>
    </row>
    <row r="52" spans="1:26" ht="14.25" customHeight="1">
      <c r="A52" s="1"/>
      <c r="B52" s="1"/>
      <c r="C52" s="1"/>
      <c r="D52" s="1"/>
      <c r="E52" s="1"/>
      <c r="F52" s="1"/>
      <c r="G52" s="1"/>
      <c r="H52" s="5"/>
      <c r="I52" s="5"/>
      <c r="J52" s="5"/>
      <c r="K52" s="6"/>
      <c r="L52" s="6"/>
      <c r="M52" s="1"/>
      <c r="N52" s="1"/>
      <c r="O52" s="1"/>
      <c r="P52" s="1"/>
      <c r="Q52" s="1"/>
      <c r="R52" s="1"/>
      <c r="S52" s="1"/>
      <c r="T52" s="1"/>
      <c r="U52" s="1"/>
      <c r="V52" s="1"/>
      <c r="W52" s="1"/>
      <c r="X52" s="1"/>
      <c r="Y52" s="1"/>
      <c r="Z52" s="1"/>
    </row>
    <row r="53" spans="1:26" ht="14.25" customHeight="1">
      <c r="A53" s="1"/>
      <c r="B53" s="1"/>
      <c r="C53" s="1"/>
      <c r="D53" s="1"/>
      <c r="E53" s="1"/>
      <c r="F53" s="1"/>
      <c r="G53" s="1"/>
      <c r="H53" s="5"/>
      <c r="I53" s="5"/>
      <c r="J53" s="5"/>
      <c r="K53" s="6"/>
      <c r="L53" s="6"/>
      <c r="M53" s="1"/>
      <c r="N53" s="1"/>
      <c r="O53" s="1"/>
      <c r="P53" s="1"/>
      <c r="Q53" s="1"/>
      <c r="R53" s="1"/>
      <c r="S53" s="1"/>
      <c r="T53" s="1"/>
      <c r="U53" s="1"/>
      <c r="V53" s="1"/>
      <c r="W53" s="1"/>
      <c r="X53" s="1"/>
      <c r="Y53" s="1"/>
      <c r="Z53" s="1"/>
    </row>
    <row r="54" spans="1:26" ht="14.25" customHeight="1">
      <c r="A54" s="1"/>
      <c r="B54" s="1"/>
      <c r="C54" s="1"/>
      <c r="D54" s="1"/>
      <c r="E54" s="1"/>
      <c r="F54" s="1"/>
      <c r="G54" s="1"/>
      <c r="H54" s="5"/>
      <c r="I54" s="5"/>
      <c r="J54" s="5"/>
      <c r="K54" s="6"/>
      <c r="L54" s="6"/>
      <c r="M54" s="1"/>
      <c r="N54" s="1"/>
      <c r="O54" s="1"/>
      <c r="P54" s="1"/>
      <c r="Q54" s="1"/>
      <c r="R54" s="1"/>
      <c r="S54" s="1"/>
      <c r="T54" s="1"/>
      <c r="U54" s="1"/>
      <c r="V54" s="1"/>
      <c r="W54" s="1"/>
      <c r="X54" s="1"/>
      <c r="Y54" s="1"/>
      <c r="Z54" s="1"/>
    </row>
    <row r="55" spans="1:26" ht="14.25" customHeight="1">
      <c r="A55" s="1"/>
      <c r="B55" s="1"/>
      <c r="C55" s="1"/>
      <c r="D55" s="1"/>
      <c r="E55" s="1"/>
      <c r="F55" s="1"/>
      <c r="G55" s="1"/>
      <c r="H55" s="5"/>
      <c r="I55" s="5"/>
      <c r="J55" s="5"/>
      <c r="K55" s="6"/>
      <c r="L55" s="6"/>
      <c r="M55" s="1"/>
      <c r="N55" s="1"/>
      <c r="O55" s="1"/>
      <c r="P55" s="1"/>
      <c r="Q55" s="1"/>
      <c r="R55" s="1"/>
      <c r="S55" s="1"/>
      <c r="T55" s="1"/>
      <c r="U55" s="1"/>
      <c r="V55" s="1"/>
      <c r="W55" s="1"/>
      <c r="X55" s="1"/>
      <c r="Y55" s="1"/>
      <c r="Z55" s="1"/>
    </row>
    <row r="56" spans="1:26" ht="14.25" customHeight="1">
      <c r="A56" s="1"/>
      <c r="B56" s="1"/>
      <c r="C56" s="1"/>
      <c r="D56" s="1"/>
      <c r="E56" s="1"/>
      <c r="F56" s="1"/>
      <c r="G56" s="1"/>
      <c r="H56" s="5"/>
      <c r="I56" s="5"/>
      <c r="J56" s="5"/>
      <c r="K56" s="6"/>
      <c r="L56" s="6"/>
      <c r="M56" s="1"/>
      <c r="N56" s="1"/>
      <c r="O56" s="1"/>
      <c r="P56" s="1"/>
      <c r="Q56" s="1"/>
      <c r="R56" s="1"/>
      <c r="S56" s="1"/>
      <c r="T56" s="1"/>
      <c r="U56" s="1"/>
      <c r="V56" s="1"/>
      <c r="W56" s="1"/>
      <c r="X56" s="1"/>
      <c r="Y56" s="1"/>
      <c r="Z56" s="1"/>
    </row>
    <row r="57" spans="1:26" ht="14.25" customHeight="1">
      <c r="A57" s="1"/>
      <c r="B57" s="1"/>
      <c r="C57" s="1"/>
      <c r="D57" s="1"/>
      <c r="E57" s="1"/>
      <c r="F57" s="1"/>
      <c r="G57" s="1"/>
      <c r="H57" s="5"/>
      <c r="I57" s="5"/>
      <c r="J57" s="5"/>
      <c r="K57" s="6"/>
      <c r="L57" s="6"/>
      <c r="M57" s="1"/>
      <c r="N57" s="1"/>
      <c r="O57" s="1"/>
      <c r="P57" s="1"/>
      <c r="Q57" s="1"/>
      <c r="R57" s="1"/>
      <c r="S57" s="1"/>
      <c r="T57" s="1"/>
      <c r="U57" s="1"/>
      <c r="V57" s="1"/>
      <c r="W57" s="1"/>
      <c r="X57" s="1"/>
      <c r="Y57" s="1"/>
      <c r="Z57" s="1"/>
    </row>
    <row r="58" spans="1:26" ht="14.25" customHeight="1">
      <c r="A58" s="1"/>
      <c r="B58" s="1"/>
      <c r="C58" s="1"/>
      <c r="D58" s="1"/>
      <c r="E58" s="1"/>
      <c r="F58" s="1"/>
      <c r="G58" s="1"/>
      <c r="H58" s="5"/>
      <c r="I58" s="5"/>
      <c r="J58" s="5"/>
      <c r="K58" s="6"/>
      <c r="L58" s="6"/>
      <c r="M58" s="1"/>
      <c r="N58" s="1"/>
      <c r="O58" s="1"/>
      <c r="P58" s="1"/>
      <c r="Q58" s="1"/>
      <c r="R58" s="1"/>
      <c r="S58" s="1"/>
      <c r="T58" s="1"/>
      <c r="U58" s="1"/>
      <c r="V58" s="1"/>
      <c r="W58" s="1"/>
      <c r="X58" s="1"/>
      <c r="Y58" s="1"/>
      <c r="Z58" s="1"/>
    </row>
    <row r="59" spans="1:26" ht="14.25" customHeight="1">
      <c r="A59" s="1"/>
      <c r="B59" s="1"/>
      <c r="C59" s="1"/>
      <c r="D59" s="1"/>
      <c r="E59" s="1"/>
      <c r="F59" s="1"/>
      <c r="G59" s="1"/>
      <c r="H59" s="5"/>
      <c r="I59" s="5"/>
      <c r="J59" s="5"/>
      <c r="K59" s="6"/>
      <c r="L59" s="6"/>
      <c r="M59" s="1"/>
      <c r="N59" s="1"/>
      <c r="O59" s="1"/>
      <c r="P59" s="1"/>
      <c r="Q59" s="1"/>
      <c r="R59" s="1"/>
      <c r="S59" s="1"/>
      <c r="T59" s="1"/>
      <c r="U59" s="1"/>
      <c r="V59" s="1"/>
      <c r="W59" s="1"/>
      <c r="X59" s="1"/>
      <c r="Y59" s="1"/>
      <c r="Z59" s="1"/>
    </row>
    <row r="60" spans="1:26" ht="14.25" customHeight="1">
      <c r="A60" s="1"/>
      <c r="B60" s="1"/>
      <c r="C60" s="1"/>
      <c r="D60" s="1"/>
      <c r="E60" s="1"/>
      <c r="F60" s="1"/>
      <c r="G60" s="1"/>
      <c r="H60" s="5"/>
      <c r="I60" s="5"/>
      <c r="J60" s="5"/>
      <c r="K60" s="6"/>
      <c r="L60" s="6"/>
      <c r="M60" s="1"/>
      <c r="N60" s="1"/>
      <c r="O60" s="1"/>
      <c r="P60" s="1"/>
      <c r="Q60" s="1"/>
      <c r="R60" s="1"/>
      <c r="S60" s="1"/>
      <c r="T60" s="1"/>
      <c r="U60" s="1"/>
      <c r="V60" s="1"/>
      <c r="W60" s="1"/>
      <c r="X60" s="1"/>
      <c r="Y60" s="1"/>
      <c r="Z60" s="1"/>
    </row>
    <row r="61" spans="1:26" ht="14.25" customHeight="1">
      <c r="A61" s="1"/>
      <c r="B61" s="1"/>
      <c r="C61" s="1"/>
      <c r="D61" s="1"/>
      <c r="E61" s="1"/>
      <c r="F61" s="1"/>
      <c r="G61" s="1"/>
      <c r="H61" s="5"/>
      <c r="I61" s="5"/>
      <c r="J61" s="5"/>
      <c r="K61" s="6"/>
      <c r="L61" s="6"/>
      <c r="M61" s="1"/>
      <c r="N61" s="1"/>
      <c r="O61" s="1"/>
      <c r="P61" s="1"/>
      <c r="Q61" s="1"/>
      <c r="R61" s="1"/>
      <c r="S61" s="1"/>
      <c r="T61" s="1"/>
      <c r="U61" s="1"/>
      <c r="V61" s="1"/>
      <c r="W61" s="1"/>
      <c r="X61" s="1"/>
      <c r="Y61" s="1"/>
      <c r="Z61" s="1"/>
    </row>
    <row r="62" spans="1:26" ht="14.25" customHeight="1">
      <c r="A62" s="1"/>
      <c r="B62" s="1"/>
      <c r="C62" s="1"/>
      <c r="D62" s="1"/>
      <c r="E62" s="1"/>
      <c r="F62" s="1"/>
      <c r="G62" s="1"/>
      <c r="H62" s="5"/>
      <c r="I62" s="5"/>
      <c r="J62" s="5"/>
      <c r="K62" s="6"/>
      <c r="L62" s="6"/>
      <c r="M62" s="1"/>
      <c r="N62" s="1"/>
      <c r="O62" s="1"/>
      <c r="P62" s="1"/>
      <c r="Q62" s="1"/>
      <c r="R62" s="1"/>
      <c r="S62" s="1"/>
      <c r="T62" s="1"/>
      <c r="U62" s="1"/>
      <c r="V62" s="1"/>
      <c r="W62" s="1"/>
      <c r="X62" s="1"/>
      <c r="Y62" s="1"/>
      <c r="Z62" s="1"/>
    </row>
    <row r="63" spans="1:26" ht="14.25" customHeight="1">
      <c r="A63" s="1"/>
      <c r="B63" s="1"/>
      <c r="C63" s="1"/>
      <c r="D63" s="1"/>
      <c r="E63" s="1"/>
      <c r="F63" s="1"/>
      <c r="G63" s="1"/>
      <c r="H63" s="5"/>
      <c r="I63" s="5"/>
      <c r="J63" s="5"/>
      <c r="K63" s="6"/>
      <c r="L63" s="6"/>
      <c r="M63" s="1"/>
      <c r="N63" s="1"/>
      <c r="O63" s="1"/>
      <c r="P63" s="1"/>
      <c r="Q63" s="1"/>
      <c r="R63" s="1"/>
      <c r="S63" s="1"/>
      <c r="T63" s="1"/>
      <c r="U63" s="1"/>
      <c r="V63" s="1"/>
      <c r="W63" s="1"/>
      <c r="X63" s="1"/>
      <c r="Y63" s="1"/>
      <c r="Z63" s="1"/>
    </row>
    <row r="64" spans="1:26" ht="14.25" customHeight="1">
      <c r="A64" s="1"/>
      <c r="B64" s="1"/>
      <c r="C64" s="1"/>
      <c r="D64" s="1"/>
      <c r="E64" s="1"/>
      <c r="F64" s="1"/>
      <c r="G64" s="1"/>
      <c r="H64" s="5"/>
      <c r="I64" s="5"/>
      <c r="J64" s="5"/>
      <c r="K64" s="6"/>
      <c r="L64" s="6"/>
      <c r="M64" s="1"/>
      <c r="N64" s="1"/>
      <c r="O64" s="1"/>
      <c r="P64" s="1"/>
      <c r="Q64" s="1"/>
      <c r="R64" s="1"/>
      <c r="S64" s="1"/>
      <c r="T64" s="1"/>
      <c r="U64" s="1"/>
      <c r="V64" s="1"/>
      <c r="W64" s="1"/>
      <c r="X64" s="1"/>
      <c r="Y64" s="1"/>
      <c r="Z64" s="1"/>
    </row>
    <row r="65" spans="1:26" ht="14.25" customHeight="1">
      <c r="A65" s="1"/>
      <c r="B65" s="1"/>
      <c r="C65" s="1"/>
      <c r="D65" s="1"/>
      <c r="E65" s="1"/>
      <c r="F65" s="1"/>
      <c r="G65" s="1"/>
      <c r="H65" s="5"/>
      <c r="I65" s="5"/>
      <c r="J65" s="5"/>
      <c r="K65" s="6"/>
      <c r="L65" s="6"/>
      <c r="M65" s="1"/>
      <c r="N65" s="1"/>
      <c r="O65" s="1"/>
      <c r="P65" s="1"/>
      <c r="Q65" s="1"/>
      <c r="R65" s="1"/>
      <c r="S65" s="1"/>
      <c r="T65" s="1"/>
      <c r="U65" s="1"/>
      <c r="V65" s="1"/>
      <c r="W65" s="1"/>
      <c r="X65" s="1"/>
      <c r="Y65" s="1"/>
      <c r="Z65" s="1"/>
    </row>
    <row r="66" spans="1:26" ht="14.25" customHeight="1">
      <c r="A66" s="1"/>
      <c r="B66" s="1"/>
      <c r="C66" s="1"/>
      <c r="D66" s="1"/>
      <c r="E66" s="1"/>
      <c r="F66" s="1"/>
      <c r="G66" s="1"/>
      <c r="H66" s="5"/>
      <c r="I66" s="5"/>
      <c r="J66" s="5"/>
      <c r="K66" s="6"/>
      <c r="L66" s="6"/>
      <c r="M66" s="1"/>
      <c r="N66" s="1"/>
      <c r="O66" s="1"/>
      <c r="P66" s="1"/>
      <c r="Q66" s="1"/>
      <c r="R66" s="1"/>
      <c r="S66" s="1"/>
      <c r="T66" s="1"/>
      <c r="U66" s="1"/>
      <c r="V66" s="1"/>
      <c r="W66" s="1"/>
      <c r="X66" s="1"/>
      <c r="Y66" s="1"/>
      <c r="Z66" s="1"/>
    </row>
    <row r="67" spans="1:26" ht="14.25" customHeight="1">
      <c r="A67" s="1"/>
      <c r="B67" s="1"/>
      <c r="C67" s="1"/>
      <c r="D67" s="1"/>
      <c r="E67" s="1"/>
      <c r="F67" s="1"/>
      <c r="G67" s="1"/>
      <c r="H67" s="5"/>
      <c r="I67" s="5"/>
      <c r="J67" s="5"/>
      <c r="K67" s="6"/>
      <c r="L67" s="6"/>
      <c r="M67" s="1"/>
      <c r="N67" s="1"/>
      <c r="O67" s="1"/>
      <c r="P67" s="1"/>
      <c r="Q67" s="1"/>
      <c r="R67" s="1"/>
      <c r="S67" s="1"/>
      <c r="T67" s="1"/>
      <c r="U67" s="1"/>
      <c r="V67" s="1"/>
      <c r="W67" s="1"/>
      <c r="X67" s="1"/>
      <c r="Y67" s="1"/>
      <c r="Z67" s="1"/>
    </row>
    <row r="68" spans="1:26" ht="14.25" customHeight="1">
      <c r="A68" s="1"/>
      <c r="B68" s="1"/>
      <c r="C68" s="1"/>
      <c r="D68" s="1"/>
      <c r="E68" s="1"/>
      <c r="F68" s="1"/>
      <c r="G68" s="1"/>
      <c r="H68" s="5"/>
      <c r="I68" s="5"/>
      <c r="J68" s="5"/>
      <c r="K68" s="6"/>
      <c r="L68" s="6"/>
      <c r="M68" s="1"/>
      <c r="N68" s="1"/>
      <c r="O68" s="1"/>
      <c r="P68" s="1"/>
      <c r="Q68" s="1"/>
      <c r="R68" s="1"/>
      <c r="S68" s="1"/>
      <c r="T68" s="1"/>
      <c r="U68" s="1"/>
      <c r="V68" s="1"/>
      <c r="W68" s="1"/>
      <c r="X68" s="1"/>
      <c r="Y68" s="1"/>
      <c r="Z68" s="1"/>
    </row>
    <row r="69" spans="1:26" ht="14.25" customHeight="1">
      <c r="A69" s="1"/>
      <c r="B69" s="1"/>
      <c r="C69" s="1"/>
      <c r="D69" s="1"/>
      <c r="E69" s="1"/>
      <c r="F69" s="1"/>
      <c r="G69" s="1"/>
      <c r="H69" s="5"/>
      <c r="I69" s="5"/>
      <c r="J69" s="5"/>
      <c r="K69" s="6"/>
      <c r="L69" s="6"/>
      <c r="M69" s="1"/>
      <c r="N69" s="1"/>
      <c r="O69" s="1"/>
      <c r="P69" s="1"/>
      <c r="Q69" s="1"/>
      <c r="R69" s="1"/>
      <c r="S69" s="1"/>
      <c r="T69" s="1"/>
      <c r="U69" s="1"/>
      <c r="V69" s="1"/>
      <c r="W69" s="1"/>
      <c r="X69" s="1"/>
      <c r="Y69" s="1"/>
      <c r="Z69" s="1"/>
    </row>
    <row r="70" spans="1:26" ht="14.25" customHeight="1">
      <c r="A70" s="1"/>
      <c r="B70" s="1"/>
      <c r="C70" s="1"/>
      <c r="D70" s="1"/>
      <c r="E70" s="1"/>
      <c r="F70" s="1"/>
      <c r="G70" s="1"/>
      <c r="H70" s="5"/>
      <c r="I70" s="5"/>
      <c r="J70" s="5"/>
      <c r="K70" s="6"/>
      <c r="L70" s="6"/>
      <c r="M70" s="1"/>
      <c r="N70" s="1"/>
      <c r="O70" s="1"/>
      <c r="P70" s="1"/>
      <c r="Q70" s="1"/>
      <c r="R70" s="1"/>
      <c r="S70" s="1"/>
      <c r="T70" s="1"/>
      <c r="U70" s="1"/>
      <c r="V70" s="1"/>
      <c r="W70" s="1"/>
      <c r="X70" s="1"/>
      <c r="Y70" s="1"/>
      <c r="Z70" s="1"/>
    </row>
    <row r="71" spans="1:26" ht="14.25" customHeight="1">
      <c r="A71" s="1"/>
      <c r="B71" s="1"/>
      <c r="C71" s="1"/>
      <c r="D71" s="1"/>
      <c r="E71" s="1"/>
      <c r="F71" s="1"/>
      <c r="G71" s="1"/>
      <c r="H71" s="5"/>
      <c r="I71" s="5"/>
      <c r="J71" s="5"/>
      <c r="K71" s="6"/>
      <c r="L71" s="6"/>
      <c r="M71" s="1"/>
      <c r="N71" s="1"/>
      <c r="O71" s="1"/>
      <c r="P71" s="1"/>
      <c r="Q71" s="1"/>
      <c r="R71" s="1"/>
      <c r="S71" s="1"/>
      <c r="T71" s="1"/>
      <c r="U71" s="1"/>
      <c r="V71" s="1"/>
      <c r="W71" s="1"/>
      <c r="X71" s="1"/>
      <c r="Y71" s="1"/>
      <c r="Z71" s="1"/>
    </row>
    <row r="72" spans="1:26" ht="14.25" customHeight="1">
      <c r="A72" s="1"/>
      <c r="B72" s="1"/>
      <c r="C72" s="1"/>
      <c r="D72" s="1"/>
      <c r="E72" s="1"/>
      <c r="F72" s="1"/>
      <c r="G72" s="1"/>
      <c r="H72" s="5"/>
      <c r="I72" s="5"/>
      <c r="J72" s="5"/>
      <c r="K72" s="6"/>
      <c r="L72" s="6"/>
      <c r="M72" s="1"/>
      <c r="N72" s="1"/>
      <c r="O72" s="1"/>
      <c r="P72" s="1"/>
      <c r="Q72" s="1"/>
      <c r="R72" s="1"/>
      <c r="S72" s="1"/>
      <c r="T72" s="1"/>
      <c r="U72" s="1"/>
      <c r="V72" s="1"/>
      <c r="W72" s="1"/>
      <c r="X72" s="1"/>
      <c r="Y72" s="1"/>
      <c r="Z72" s="1"/>
    </row>
    <row r="73" spans="1:26" ht="14.25" customHeight="1">
      <c r="A73" s="1"/>
      <c r="B73" s="1"/>
      <c r="C73" s="1"/>
      <c r="D73" s="1"/>
      <c r="E73" s="1"/>
      <c r="F73" s="1"/>
      <c r="G73" s="1"/>
      <c r="H73" s="5"/>
      <c r="I73" s="5"/>
      <c r="J73" s="5"/>
      <c r="K73" s="6"/>
      <c r="L73" s="6"/>
      <c r="M73" s="1"/>
      <c r="N73" s="1"/>
      <c r="O73" s="1"/>
      <c r="P73" s="1"/>
      <c r="Q73" s="1"/>
      <c r="R73" s="1"/>
      <c r="S73" s="1"/>
      <c r="T73" s="1"/>
      <c r="U73" s="1"/>
      <c r="V73" s="1"/>
      <c r="W73" s="1"/>
      <c r="X73" s="1"/>
      <c r="Y73" s="1"/>
      <c r="Z73" s="1"/>
    </row>
    <row r="74" spans="1:26" ht="14.25" customHeight="1">
      <c r="A74" s="1"/>
      <c r="B74" s="1"/>
      <c r="C74" s="1"/>
      <c r="D74" s="1"/>
      <c r="E74" s="1"/>
      <c r="F74" s="1"/>
      <c r="G74" s="1"/>
      <c r="H74" s="5"/>
      <c r="I74" s="5"/>
      <c r="J74" s="5"/>
      <c r="K74" s="6"/>
      <c r="L74" s="6"/>
      <c r="M74" s="1"/>
      <c r="N74" s="1"/>
      <c r="O74" s="1"/>
      <c r="P74" s="1"/>
      <c r="Q74" s="1"/>
      <c r="R74" s="1"/>
      <c r="S74" s="1"/>
      <c r="T74" s="1"/>
      <c r="U74" s="1"/>
      <c r="V74" s="1"/>
      <c r="W74" s="1"/>
      <c r="X74" s="1"/>
      <c r="Y74" s="1"/>
      <c r="Z74" s="1"/>
    </row>
    <row r="75" spans="1:26" ht="14.25" customHeight="1">
      <c r="A75" s="1"/>
      <c r="B75" s="1"/>
      <c r="C75" s="1"/>
      <c r="D75" s="1"/>
      <c r="E75" s="1"/>
      <c r="F75" s="1"/>
      <c r="G75" s="1"/>
      <c r="H75" s="5"/>
      <c r="I75" s="5"/>
      <c r="J75" s="5"/>
      <c r="K75" s="6"/>
      <c r="L75" s="6"/>
      <c r="M75" s="1"/>
      <c r="N75" s="1"/>
      <c r="O75" s="1"/>
      <c r="P75" s="1"/>
      <c r="Q75" s="1"/>
      <c r="R75" s="1"/>
      <c r="S75" s="1"/>
      <c r="T75" s="1"/>
      <c r="U75" s="1"/>
      <c r="V75" s="1"/>
      <c r="W75" s="1"/>
      <c r="X75" s="1"/>
      <c r="Y75" s="1"/>
      <c r="Z75" s="1"/>
    </row>
    <row r="76" spans="1:26" ht="14.25" customHeight="1">
      <c r="A76" s="1"/>
      <c r="B76" s="1"/>
      <c r="C76" s="1"/>
      <c r="D76" s="1"/>
      <c r="E76" s="1"/>
      <c r="F76" s="1"/>
      <c r="G76" s="1"/>
      <c r="H76" s="5"/>
      <c r="I76" s="5"/>
      <c r="J76" s="5"/>
      <c r="K76" s="6"/>
      <c r="L76" s="6"/>
      <c r="M76" s="1"/>
      <c r="N76" s="1"/>
      <c r="O76" s="1"/>
      <c r="P76" s="1"/>
      <c r="Q76" s="1"/>
      <c r="R76" s="1"/>
      <c r="S76" s="1"/>
      <c r="T76" s="1"/>
      <c r="U76" s="1"/>
      <c r="V76" s="1"/>
      <c r="W76" s="1"/>
      <c r="X76" s="1"/>
      <c r="Y76" s="1"/>
      <c r="Z76" s="1"/>
    </row>
    <row r="77" spans="1:26" ht="14.25" customHeight="1">
      <c r="A77" s="1"/>
      <c r="B77" s="1"/>
      <c r="C77" s="1"/>
      <c r="D77" s="1"/>
      <c r="E77" s="1"/>
      <c r="F77" s="1"/>
      <c r="G77" s="1"/>
      <c r="H77" s="5"/>
      <c r="I77" s="5"/>
      <c r="J77" s="5"/>
      <c r="K77" s="6"/>
      <c r="L77" s="6"/>
      <c r="M77" s="1"/>
      <c r="N77" s="1"/>
      <c r="O77" s="1"/>
      <c r="P77" s="1"/>
      <c r="Q77" s="1"/>
      <c r="R77" s="1"/>
      <c r="S77" s="1"/>
      <c r="T77" s="1"/>
      <c r="U77" s="1"/>
      <c r="V77" s="1"/>
      <c r="W77" s="1"/>
      <c r="X77" s="1"/>
      <c r="Y77" s="1"/>
      <c r="Z77" s="1"/>
    </row>
    <row r="78" spans="1:26" ht="14.25" customHeight="1">
      <c r="A78" s="1"/>
      <c r="B78" s="1"/>
      <c r="C78" s="1"/>
      <c r="D78" s="1"/>
      <c r="E78" s="1"/>
      <c r="F78" s="1"/>
      <c r="G78" s="1"/>
      <c r="H78" s="5"/>
      <c r="I78" s="5"/>
      <c r="J78" s="5"/>
      <c r="K78" s="6"/>
      <c r="L78" s="6"/>
      <c r="M78" s="1"/>
      <c r="N78" s="1"/>
      <c r="O78" s="1"/>
      <c r="P78" s="1"/>
      <c r="Q78" s="1"/>
      <c r="R78" s="1"/>
      <c r="S78" s="1"/>
      <c r="T78" s="1"/>
      <c r="U78" s="1"/>
      <c r="V78" s="1"/>
      <c r="W78" s="1"/>
      <c r="X78" s="1"/>
      <c r="Y78" s="1"/>
      <c r="Z78" s="1"/>
    </row>
    <row r="79" spans="1:26" ht="14.25" customHeight="1">
      <c r="A79" s="1"/>
      <c r="B79" s="1"/>
      <c r="C79" s="1"/>
      <c r="D79" s="1"/>
      <c r="E79" s="1"/>
      <c r="F79" s="1"/>
      <c r="G79" s="1"/>
      <c r="H79" s="5"/>
      <c r="I79" s="5"/>
      <c r="J79" s="5"/>
      <c r="K79" s="6"/>
      <c r="L79" s="6"/>
      <c r="M79" s="1"/>
      <c r="N79" s="1"/>
      <c r="O79" s="1"/>
      <c r="P79" s="1"/>
      <c r="Q79" s="1"/>
      <c r="R79" s="1"/>
      <c r="S79" s="1"/>
      <c r="T79" s="1"/>
      <c r="U79" s="1"/>
      <c r="V79" s="1"/>
      <c r="W79" s="1"/>
      <c r="X79" s="1"/>
      <c r="Y79" s="1"/>
      <c r="Z79" s="1"/>
    </row>
    <row r="80" spans="1:26" ht="14.25" customHeight="1">
      <c r="A80" s="1"/>
      <c r="B80" s="1"/>
      <c r="C80" s="1"/>
      <c r="D80" s="1"/>
      <c r="E80" s="1"/>
      <c r="F80" s="1"/>
      <c r="G80" s="1"/>
      <c r="H80" s="5"/>
      <c r="I80" s="5"/>
      <c r="J80" s="5"/>
      <c r="K80" s="6"/>
      <c r="L80" s="6"/>
      <c r="M80" s="1"/>
      <c r="N80" s="1"/>
      <c r="O80" s="1"/>
      <c r="P80" s="1"/>
      <c r="Q80" s="1"/>
      <c r="R80" s="1"/>
      <c r="S80" s="1"/>
      <c r="T80" s="1"/>
      <c r="U80" s="1"/>
      <c r="V80" s="1"/>
      <c r="W80" s="1"/>
      <c r="X80" s="1"/>
      <c r="Y80" s="1"/>
      <c r="Z80" s="1"/>
    </row>
    <row r="81" spans="1:26" ht="14.25" customHeight="1">
      <c r="A81" s="1"/>
      <c r="B81" s="1"/>
      <c r="C81" s="1"/>
      <c r="D81" s="1"/>
      <c r="E81" s="1"/>
      <c r="F81" s="1"/>
      <c r="G81" s="1"/>
      <c r="H81" s="5"/>
      <c r="I81" s="5"/>
      <c r="J81" s="5"/>
      <c r="K81" s="6"/>
      <c r="L81" s="6"/>
      <c r="M81" s="1"/>
      <c r="N81" s="1"/>
      <c r="O81" s="1"/>
      <c r="P81" s="1"/>
      <c r="Q81" s="1"/>
      <c r="R81" s="1"/>
      <c r="S81" s="1"/>
      <c r="T81" s="1"/>
      <c r="U81" s="1"/>
      <c r="V81" s="1"/>
      <c r="W81" s="1"/>
      <c r="X81" s="1"/>
      <c r="Y81" s="1"/>
      <c r="Z81" s="1"/>
    </row>
    <row r="82" spans="1:26" ht="14.25" customHeight="1">
      <c r="A82" s="1"/>
      <c r="B82" s="1"/>
      <c r="C82" s="1"/>
      <c r="D82" s="1"/>
      <c r="E82" s="1"/>
      <c r="F82" s="1"/>
      <c r="G82" s="1"/>
      <c r="H82" s="5"/>
      <c r="I82" s="5"/>
      <c r="J82" s="5"/>
      <c r="K82" s="6"/>
      <c r="L82" s="6"/>
      <c r="M82" s="1"/>
      <c r="N82" s="1"/>
      <c r="O82" s="1"/>
      <c r="P82" s="1"/>
      <c r="Q82" s="1"/>
      <c r="R82" s="1"/>
      <c r="S82" s="1"/>
      <c r="T82" s="1"/>
      <c r="U82" s="1"/>
      <c r="V82" s="1"/>
      <c r="W82" s="1"/>
      <c r="X82" s="1"/>
      <c r="Y82" s="1"/>
      <c r="Z82" s="1"/>
    </row>
    <row r="83" spans="1:26" ht="14.25" customHeight="1">
      <c r="A83" s="1"/>
      <c r="B83" s="1"/>
      <c r="C83" s="1"/>
      <c r="D83" s="1"/>
      <c r="E83" s="1"/>
      <c r="F83" s="1"/>
      <c r="G83" s="1"/>
      <c r="H83" s="5"/>
      <c r="I83" s="5"/>
      <c r="J83" s="5"/>
      <c r="K83" s="6"/>
      <c r="L83" s="6"/>
      <c r="M83" s="1"/>
      <c r="N83" s="1"/>
      <c r="O83" s="1"/>
      <c r="P83" s="1"/>
      <c r="Q83" s="1"/>
      <c r="R83" s="1"/>
      <c r="S83" s="1"/>
      <c r="T83" s="1"/>
      <c r="U83" s="1"/>
      <c r="V83" s="1"/>
      <c r="W83" s="1"/>
      <c r="X83" s="1"/>
      <c r="Y83" s="1"/>
      <c r="Z83" s="1"/>
    </row>
    <row r="84" spans="1:26" ht="14.25" customHeight="1">
      <c r="A84" s="1"/>
      <c r="B84" s="1"/>
      <c r="C84" s="1"/>
      <c r="D84" s="1"/>
      <c r="E84" s="1"/>
      <c r="F84" s="1"/>
      <c r="G84" s="1"/>
      <c r="H84" s="5"/>
      <c r="I84" s="5"/>
      <c r="J84" s="5"/>
      <c r="K84" s="6"/>
      <c r="L84" s="6"/>
      <c r="M84" s="1"/>
      <c r="N84" s="1"/>
      <c r="O84" s="1"/>
      <c r="P84" s="1"/>
      <c r="Q84" s="1"/>
      <c r="R84" s="1"/>
      <c r="S84" s="1"/>
      <c r="T84" s="1"/>
      <c r="U84" s="1"/>
      <c r="V84" s="1"/>
      <c r="W84" s="1"/>
      <c r="X84" s="1"/>
      <c r="Y84" s="1"/>
      <c r="Z84" s="1"/>
    </row>
    <row r="85" spans="1:26" ht="14.25" customHeight="1">
      <c r="A85" s="1"/>
      <c r="B85" s="1"/>
      <c r="C85" s="1"/>
      <c r="D85" s="1"/>
      <c r="E85" s="1"/>
      <c r="F85" s="1"/>
      <c r="G85" s="1"/>
      <c r="H85" s="5"/>
      <c r="I85" s="5"/>
      <c r="J85" s="5"/>
      <c r="K85" s="6"/>
      <c r="L85" s="6"/>
      <c r="M85" s="1"/>
      <c r="N85" s="1"/>
      <c r="O85" s="1"/>
      <c r="P85" s="1"/>
      <c r="Q85" s="1"/>
      <c r="R85" s="1"/>
      <c r="S85" s="1"/>
      <c r="T85" s="1"/>
      <c r="U85" s="1"/>
      <c r="V85" s="1"/>
      <c r="W85" s="1"/>
      <c r="X85" s="1"/>
      <c r="Y85" s="1"/>
      <c r="Z85" s="1"/>
    </row>
    <row r="86" spans="1:26" ht="14.25" customHeight="1">
      <c r="A86" s="1"/>
      <c r="B86" s="1"/>
      <c r="C86" s="1"/>
      <c r="D86" s="1"/>
      <c r="E86" s="1"/>
      <c r="F86" s="1"/>
      <c r="G86" s="1"/>
      <c r="H86" s="5"/>
      <c r="I86" s="5"/>
      <c r="J86" s="5"/>
      <c r="K86" s="6"/>
      <c r="L86" s="6"/>
      <c r="M86" s="1"/>
      <c r="N86" s="1"/>
      <c r="O86" s="1"/>
      <c r="P86" s="1"/>
      <c r="Q86" s="1"/>
      <c r="R86" s="1"/>
      <c r="S86" s="1"/>
      <c r="T86" s="1"/>
      <c r="U86" s="1"/>
      <c r="V86" s="1"/>
      <c r="W86" s="1"/>
      <c r="X86" s="1"/>
      <c r="Y86" s="1"/>
      <c r="Z86" s="1"/>
    </row>
    <row r="87" spans="1:26" ht="14.25" customHeight="1">
      <c r="A87" s="1"/>
      <c r="B87" s="1"/>
      <c r="C87" s="1"/>
      <c r="D87" s="1"/>
      <c r="E87" s="1"/>
      <c r="F87" s="1"/>
      <c r="G87" s="1"/>
      <c r="H87" s="5"/>
      <c r="I87" s="5"/>
      <c r="J87" s="5"/>
      <c r="K87" s="6"/>
      <c r="L87" s="6"/>
      <c r="M87" s="1"/>
      <c r="N87" s="1"/>
      <c r="O87" s="1"/>
      <c r="P87" s="1"/>
      <c r="Q87" s="1"/>
      <c r="R87" s="1"/>
      <c r="S87" s="1"/>
      <c r="T87" s="1"/>
      <c r="U87" s="1"/>
      <c r="V87" s="1"/>
      <c r="W87" s="1"/>
      <c r="X87" s="1"/>
      <c r="Y87" s="1"/>
      <c r="Z87" s="1"/>
    </row>
    <row r="88" spans="1:26" ht="14.25" customHeight="1">
      <c r="A88" s="1"/>
      <c r="B88" s="1"/>
      <c r="C88" s="1"/>
      <c r="D88" s="1"/>
      <c r="E88" s="1"/>
      <c r="F88" s="1"/>
      <c r="G88" s="1"/>
      <c r="H88" s="5"/>
      <c r="I88" s="5"/>
      <c r="J88" s="5"/>
      <c r="K88" s="6"/>
      <c r="L88" s="6"/>
      <c r="M88" s="1"/>
      <c r="N88" s="1"/>
      <c r="O88" s="1"/>
      <c r="P88" s="1"/>
      <c r="Q88" s="1"/>
      <c r="R88" s="1"/>
      <c r="S88" s="1"/>
      <c r="T88" s="1"/>
      <c r="U88" s="1"/>
      <c r="V88" s="1"/>
      <c r="W88" s="1"/>
      <c r="X88" s="1"/>
      <c r="Y88" s="1"/>
      <c r="Z88" s="1"/>
    </row>
    <row r="89" spans="1:26" ht="14.25" customHeight="1">
      <c r="A89" s="1"/>
      <c r="B89" s="1"/>
      <c r="C89" s="1"/>
      <c r="D89" s="1"/>
      <c r="E89" s="1"/>
      <c r="F89" s="1"/>
      <c r="G89" s="1"/>
      <c r="H89" s="5"/>
      <c r="I89" s="5"/>
      <c r="J89" s="5"/>
      <c r="K89" s="6"/>
      <c r="L89" s="6"/>
      <c r="M89" s="1"/>
      <c r="N89" s="1"/>
      <c r="O89" s="1"/>
      <c r="P89" s="1"/>
      <c r="Q89" s="1"/>
      <c r="R89" s="1"/>
      <c r="S89" s="1"/>
      <c r="T89" s="1"/>
      <c r="U89" s="1"/>
      <c r="V89" s="1"/>
      <c r="W89" s="1"/>
      <c r="X89" s="1"/>
      <c r="Y89" s="1"/>
      <c r="Z89" s="1"/>
    </row>
    <row r="90" spans="1:26" ht="14.25" customHeight="1">
      <c r="A90" s="1"/>
      <c r="B90" s="1"/>
      <c r="C90" s="1"/>
      <c r="D90" s="1"/>
      <c r="E90" s="1"/>
      <c r="F90" s="1"/>
      <c r="G90" s="1"/>
      <c r="H90" s="5"/>
      <c r="I90" s="5"/>
      <c r="J90" s="5"/>
      <c r="K90" s="6"/>
      <c r="L90" s="6"/>
      <c r="M90" s="1"/>
      <c r="N90" s="1"/>
      <c r="O90" s="1"/>
      <c r="P90" s="1"/>
      <c r="Q90" s="1"/>
      <c r="R90" s="1"/>
      <c r="S90" s="1"/>
      <c r="T90" s="1"/>
      <c r="U90" s="1"/>
      <c r="V90" s="1"/>
      <c r="W90" s="1"/>
      <c r="X90" s="1"/>
      <c r="Y90" s="1"/>
      <c r="Z90" s="1"/>
    </row>
    <row r="91" spans="1:26" ht="14.25" customHeight="1">
      <c r="A91" s="1"/>
      <c r="B91" s="1"/>
      <c r="C91" s="1"/>
      <c r="D91" s="1"/>
      <c r="E91" s="1"/>
      <c r="F91" s="1"/>
      <c r="G91" s="1"/>
      <c r="H91" s="5"/>
      <c r="I91" s="5"/>
      <c r="J91" s="5"/>
      <c r="K91" s="6"/>
      <c r="L91" s="6"/>
      <c r="M91" s="1"/>
      <c r="N91" s="1"/>
      <c r="O91" s="1"/>
      <c r="P91" s="1"/>
      <c r="Q91" s="1"/>
      <c r="R91" s="1"/>
      <c r="S91" s="1"/>
      <c r="T91" s="1"/>
      <c r="U91" s="1"/>
      <c r="V91" s="1"/>
      <c r="W91" s="1"/>
      <c r="X91" s="1"/>
      <c r="Y91" s="1"/>
      <c r="Z91" s="1"/>
    </row>
    <row r="92" spans="1:26" ht="14.25" customHeight="1">
      <c r="A92" s="1"/>
      <c r="B92" s="1"/>
      <c r="C92" s="1"/>
      <c r="D92" s="1"/>
      <c r="E92" s="1"/>
      <c r="F92" s="1"/>
      <c r="G92" s="1"/>
      <c r="H92" s="5"/>
      <c r="I92" s="5"/>
      <c r="J92" s="5"/>
      <c r="K92" s="6"/>
      <c r="L92" s="6"/>
      <c r="M92" s="1"/>
      <c r="N92" s="1"/>
      <c r="O92" s="1"/>
      <c r="P92" s="1"/>
      <c r="Q92" s="1"/>
      <c r="R92" s="1"/>
      <c r="S92" s="1"/>
      <c r="T92" s="1"/>
      <c r="U92" s="1"/>
      <c r="V92" s="1"/>
      <c r="W92" s="1"/>
      <c r="X92" s="1"/>
      <c r="Y92" s="1"/>
      <c r="Z92" s="1"/>
    </row>
    <row r="93" spans="1:26" ht="14.25" customHeight="1">
      <c r="A93" s="1"/>
      <c r="B93" s="1"/>
      <c r="C93" s="1"/>
      <c r="D93" s="1"/>
      <c r="E93" s="1"/>
      <c r="F93" s="1"/>
      <c r="G93" s="1"/>
      <c r="H93" s="5"/>
      <c r="I93" s="5"/>
      <c r="J93" s="5"/>
      <c r="K93" s="6"/>
      <c r="L93" s="6"/>
      <c r="M93" s="1"/>
      <c r="N93" s="1"/>
      <c r="O93" s="1"/>
      <c r="P93" s="1"/>
      <c r="Q93" s="1"/>
      <c r="R93" s="1"/>
      <c r="S93" s="1"/>
      <c r="T93" s="1"/>
      <c r="U93" s="1"/>
      <c r="V93" s="1"/>
      <c r="W93" s="1"/>
      <c r="X93" s="1"/>
      <c r="Y93" s="1"/>
      <c r="Z93" s="1"/>
    </row>
    <row r="94" spans="1:26" ht="14.25" customHeight="1">
      <c r="A94" s="1"/>
      <c r="B94" s="1"/>
      <c r="C94" s="1"/>
      <c r="D94" s="1"/>
      <c r="E94" s="1"/>
      <c r="F94" s="1"/>
      <c r="G94" s="1"/>
      <c r="H94" s="5"/>
      <c r="I94" s="5"/>
      <c r="J94" s="5"/>
      <c r="K94" s="6"/>
      <c r="L94" s="6"/>
      <c r="M94" s="1"/>
      <c r="N94" s="1"/>
      <c r="O94" s="1"/>
      <c r="P94" s="1"/>
      <c r="Q94" s="1"/>
      <c r="R94" s="1"/>
      <c r="S94" s="1"/>
      <c r="T94" s="1"/>
      <c r="U94" s="1"/>
      <c r="V94" s="1"/>
      <c r="W94" s="1"/>
      <c r="X94" s="1"/>
      <c r="Y94" s="1"/>
      <c r="Z94" s="1"/>
    </row>
    <row r="95" spans="1:26" ht="14.25" customHeight="1">
      <c r="A95" s="1"/>
      <c r="B95" s="1"/>
      <c r="C95" s="1"/>
      <c r="D95" s="1"/>
      <c r="E95" s="1"/>
      <c r="F95" s="1"/>
      <c r="G95" s="1"/>
      <c r="H95" s="5"/>
      <c r="I95" s="5"/>
      <c r="J95" s="5"/>
      <c r="K95" s="6"/>
      <c r="L95" s="6"/>
      <c r="M95" s="1"/>
      <c r="N95" s="1"/>
      <c r="O95" s="1"/>
      <c r="P95" s="1"/>
      <c r="Q95" s="1"/>
      <c r="R95" s="1"/>
      <c r="S95" s="1"/>
      <c r="T95" s="1"/>
      <c r="U95" s="1"/>
      <c r="V95" s="1"/>
      <c r="W95" s="1"/>
      <c r="X95" s="1"/>
      <c r="Y95" s="1"/>
      <c r="Z95" s="1"/>
    </row>
    <row r="96" spans="1:26" ht="14.25" customHeight="1">
      <c r="A96" s="1"/>
      <c r="B96" s="1"/>
      <c r="C96" s="1"/>
      <c r="D96" s="1"/>
      <c r="E96" s="1"/>
      <c r="F96" s="1"/>
      <c r="G96" s="1"/>
      <c r="H96" s="5"/>
      <c r="I96" s="5"/>
      <c r="J96" s="5"/>
      <c r="K96" s="6"/>
      <c r="L96" s="6"/>
      <c r="M96" s="1"/>
      <c r="N96" s="1"/>
      <c r="O96" s="1"/>
      <c r="P96" s="1"/>
      <c r="Q96" s="1"/>
      <c r="R96" s="1"/>
      <c r="S96" s="1"/>
      <c r="T96" s="1"/>
      <c r="U96" s="1"/>
      <c r="V96" s="1"/>
      <c r="W96" s="1"/>
      <c r="X96" s="1"/>
      <c r="Y96" s="1"/>
      <c r="Z96" s="1"/>
    </row>
    <row r="97" spans="1:26" ht="14.25" customHeight="1">
      <c r="A97" s="1"/>
      <c r="B97" s="1"/>
      <c r="C97" s="1"/>
      <c r="D97" s="1"/>
      <c r="E97" s="1"/>
      <c r="F97" s="1"/>
      <c r="G97" s="1"/>
      <c r="H97" s="5"/>
      <c r="I97" s="5"/>
      <c r="J97" s="5"/>
      <c r="K97" s="6"/>
      <c r="L97" s="6"/>
      <c r="M97" s="1"/>
      <c r="N97" s="1"/>
      <c r="O97" s="1"/>
      <c r="P97" s="1"/>
      <c r="Q97" s="1"/>
      <c r="R97" s="1"/>
      <c r="S97" s="1"/>
      <c r="T97" s="1"/>
      <c r="U97" s="1"/>
      <c r="V97" s="1"/>
      <c r="W97" s="1"/>
      <c r="X97" s="1"/>
      <c r="Y97" s="1"/>
      <c r="Z97" s="1"/>
    </row>
    <row r="98" spans="1:26" ht="14.25" customHeight="1">
      <c r="A98" s="1"/>
      <c r="B98" s="1"/>
      <c r="C98" s="1"/>
      <c r="D98" s="1"/>
      <c r="E98" s="1"/>
      <c r="F98" s="1"/>
      <c r="G98" s="1"/>
      <c r="H98" s="5"/>
      <c r="I98" s="5"/>
      <c r="J98" s="5"/>
      <c r="K98" s="6"/>
      <c r="L98" s="6"/>
      <c r="M98" s="1"/>
      <c r="N98" s="1"/>
      <c r="O98" s="1"/>
      <c r="P98" s="1"/>
      <c r="Q98" s="1"/>
      <c r="R98" s="1"/>
      <c r="S98" s="1"/>
      <c r="T98" s="1"/>
      <c r="U98" s="1"/>
      <c r="V98" s="1"/>
      <c r="W98" s="1"/>
      <c r="X98" s="1"/>
      <c r="Y98" s="1"/>
      <c r="Z98" s="1"/>
    </row>
    <row r="99" spans="1:26" ht="14.25" customHeight="1">
      <c r="A99" s="1"/>
      <c r="B99" s="1"/>
      <c r="C99" s="1"/>
      <c r="D99" s="1"/>
      <c r="E99" s="1"/>
      <c r="F99" s="1"/>
      <c r="G99" s="1"/>
      <c r="H99" s="5"/>
      <c r="I99" s="5"/>
      <c r="J99" s="5"/>
      <c r="K99" s="6"/>
      <c r="L99" s="6"/>
      <c r="M99" s="1"/>
      <c r="N99" s="1"/>
      <c r="O99" s="1"/>
      <c r="P99" s="1"/>
      <c r="Q99" s="1"/>
      <c r="R99" s="1"/>
      <c r="S99" s="1"/>
      <c r="T99" s="1"/>
      <c r="U99" s="1"/>
      <c r="V99" s="1"/>
      <c r="W99" s="1"/>
      <c r="X99" s="1"/>
      <c r="Y99" s="1"/>
      <c r="Z99" s="1"/>
    </row>
    <row r="100" spans="1:26" ht="14.25" customHeight="1">
      <c r="A100" s="1"/>
      <c r="B100" s="1"/>
      <c r="C100" s="1"/>
      <c r="D100" s="1"/>
      <c r="E100" s="1"/>
      <c r="F100" s="1"/>
      <c r="G100" s="1"/>
      <c r="H100" s="5"/>
      <c r="I100" s="5"/>
      <c r="J100" s="5"/>
      <c r="K100" s="6"/>
      <c r="L100" s="6"/>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5"/>
      <c r="I101" s="5"/>
      <c r="J101" s="5"/>
      <c r="K101" s="6"/>
      <c r="L101" s="6"/>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5"/>
      <c r="I102" s="5"/>
      <c r="J102" s="5"/>
      <c r="K102" s="6"/>
      <c r="L102" s="6"/>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5"/>
      <c r="I103" s="5"/>
      <c r="J103" s="5"/>
      <c r="K103" s="6"/>
      <c r="L103" s="6"/>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5"/>
      <c r="I104" s="5"/>
      <c r="J104" s="5"/>
      <c r="K104" s="6"/>
      <c r="L104" s="6"/>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5"/>
      <c r="I105" s="5"/>
      <c r="J105" s="5"/>
      <c r="K105" s="6"/>
      <c r="L105" s="6"/>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5"/>
      <c r="I106" s="5"/>
      <c r="J106" s="5"/>
      <c r="K106" s="6"/>
      <c r="L106" s="6"/>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5"/>
      <c r="I107" s="5"/>
      <c r="J107" s="5"/>
      <c r="K107" s="6"/>
      <c r="L107" s="6"/>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5"/>
      <c r="I108" s="5"/>
      <c r="J108" s="5"/>
      <c r="K108" s="6"/>
      <c r="L108" s="6"/>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5"/>
      <c r="I109" s="5"/>
      <c r="J109" s="5"/>
      <c r="K109" s="6"/>
      <c r="L109" s="6"/>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5"/>
      <c r="I110" s="5"/>
      <c r="J110" s="5"/>
      <c r="K110" s="6"/>
      <c r="L110" s="6"/>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5"/>
      <c r="I111" s="5"/>
      <c r="J111" s="5"/>
      <c r="K111" s="6"/>
      <c r="L111" s="6"/>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5"/>
      <c r="I112" s="5"/>
      <c r="J112" s="5"/>
      <c r="K112" s="6"/>
      <c r="L112" s="6"/>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5"/>
      <c r="I113" s="5"/>
      <c r="J113" s="5"/>
      <c r="K113" s="6"/>
      <c r="L113" s="6"/>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5"/>
      <c r="I114" s="5"/>
      <c r="J114" s="5"/>
      <c r="K114" s="6"/>
      <c r="L114" s="6"/>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5"/>
      <c r="I115" s="5"/>
      <c r="J115" s="5"/>
      <c r="K115" s="6"/>
      <c r="L115" s="6"/>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5"/>
      <c r="I116" s="5"/>
      <c r="J116" s="5"/>
      <c r="K116" s="6"/>
      <c r="L116" s="6"/>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5"/>
      <c r="I117" s="5"/>
      <c r="J117" s="5"/>
      <c r="K117" s="6"/>
      <c r="L117" s="6"/>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5"/>
      <c r="I118" s="5"/>
      <c r="J118" s="5"/>
      <c r="K118" s="6"/>
      <c r="L118" s="6"/>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5"/>
      <c r="I119" s="5"/>
      <c r="J119" s="5"/>
      <c r="K119" s="6"/>
      <c r="L119" s="6"/>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5"/>
      <c r="I120" s="5"/>
      <c r="J120" s="5"/>
      <c r="K120" s="6"/>
      <c r="L120" s="6"/>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5"/>
      <c r="I121" s="5"/>
      <c r="J121" s="5"/>
      <c r="K121" s="6"/>
      <c r="L121" s="6"/>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5"/>
      <c r="I122" s="5"/>
      <c r="J122" s="5"/>
      <c r="K122" s="6"/>
      <c r="L122" s="6"/>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5"/>
      <c r="I123" s="5"/>
      <c r="J123" s="5"/>
      <c r="K123" s="6"/>
      <c r="L123" s="6"/>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5"/>
      <c r="I124" s="5"/>
      <c r="J124" s="5"/>
      <c r="K124" s="6"/>
      <c r="L124" s="6"/>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5"/>
      <c r="I125" s="5"/>
      <c r="J125" s="5"/>
      <c r="K125" s="6"/>
      <c r="L125" s="6"/>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5"/>
      <c r="I126" s="5"/>
      <c r="J126" s="5"/>
      <c r="K126" s="6"/>
      <c r="L126" s="6"/>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5"/>
      <c r="I127" s="5"/>
      <c r="J127" s="5"/>
      <c r="K127" s="6"/>
      <c r="L127" s="6"/>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5"/>
      <c r="I128" s="5"/>
      <c r="J128" s="5"/>
      <c r="K128" s="6"/>
      <c r="L128" s="6"/>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5"/>
      <c r="I129" s="5"/>
      <c r="J129" s="5"/>
      <c r="K129" s="6"/>
      <c r="L129" s="6"/>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5"/>
      <c r="I130" s="5"/>
      <c r="J130" s="5"/>
      <c r="K130" s="6"/>
      <c r="L130" s="6"/>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5"/>
      <c r="I131" s="5"/>
      <c r="J131" s="5"/>
      <c r="K131" s="6"/>
      <c r="L131" s="6"/>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5"/>
      <c r="I132" s="5"/>
      <c r="J132" s="5"/>
      <c r="K132" s="6"/>
      <c r="L132" s="6"/>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5"/>
      <c r="I133" s="5"/>
      <c r="J133" s="5"/>
      <c r="K133" s="6"/>
      <c r="L133" s="6"/>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5"/>
      <c r="I134" s="5"/>
      <c r="J134" s="5"/>
      <c r="K134" s="6"/>
      <c r="L134" s="6"/>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5"/>
      <c r="I135" s="5"/>
      <c r="J135" s="5"/>
      <c r="K135" s="6"/>
      <c r="L135" s="6"/>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5"/>
      <c r="I136" s="5"/>
      <c r="J136" s="5"/>
      <c r="K136" s="6"/>
      <c r="L136" s="6"/>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5"/>
      <c r="I137" s="5"/>
      <c r="J137" s="5"/>
      <c r="K137" s="6"/>
      <c r="L137" s="6"/>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5"/>
      <c r="I138" s="5"/>
      <c r="J138" s="5"/>
      <c r="K138" s="6"/>
      <c r="L138" s="6"/>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5"/>
      <c r="I139" s="5"/>
      <c r="J139" s="5"/>
      <c r="K139" s="6"/>
      <c r="L139" s="6"/>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5"/>
      <c r="I140" s="5"/>
      <c r="J140" s="5"/>
      <c r="K140" s="6"/>
      <c r="L140" s="6"/>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5"/>
      <c r="I141" s="5"/>
      <c r="J141" s="5"/>
      <c r="K141" s="6"/>
      <c r="L141" s="6"/>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5"/>
      <c r="I142" s="5"/>
      <c r="J142" s="5"/>
      <c r="K142" s="6"/>
      <c r="L142" s="6"/>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5"/>
      <c r="I143" s="5"/>
      <c r="J143" s="5"/>
      <c r="K143" s="6"/>
      <c r="L143" s="6"/>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5"/>
      <c r="I144" s="5"/>
      <c r="J144" s="5"/>
      <c r="K144" s="6"/>
      <c r="L144" s="6"/>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5"/>
      <c r="I145" s="5"/>
      <c r="J145" s="5"/>
      <c r="K145" s="6"/>
      <c r="L145" s="6"/>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5"/>
      <c r="I146" s="5"/>
      <c r="J146" s="5"/>
      <c r="K146" s="6"/>
      <c r="L146" s="6"/>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5"/>
      <c r="I147" s="5"/>
      <c r="J147" s="5"/>
      <c r="K147" s="6"/>
      <c r="L147" s="6"/>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5"/>
      <c r="I148" s="5"/>
      <c r="J148" s="5"/>
      <c r="K148" s="6"/>
      <c r="L148" s="6"/>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5"/>
      <c r="I149" s="5"/>
      <c r="J149" s="5"/>
      <c r="K149" s="6"/>
      <c r="L149" s="6"/>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5"/>
      <c r="I150" s="5"/>
      <c r="J150" s="5"/>
      <c r="K150" s="6"/>
      <c r="L150" s="6"/>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5"/>
      <c r="I151" s="5"/>
      <c r="J151" s="5"/>
      <c r="K151" s="6"/>
      <c r="L151" s="6"/>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5"/>
      <c r="I152" s="5"/>
      <c r="J152" s="5"/>
      <c r="K152" s="6"/>
      <c r="L152" s="6"/>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5"/>
      <c r="I153" s="5"/>
      <c r="J153" s="5"/>
      <c r="K153" s="6"/>
      <c r="L153" s="6"/>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5"/>
      <c r="I154" s="5"/>
      <c r="J154" s="5"/>
      <c r="K154" s="6"/>
      <c r="L154" s="6"/>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5"/>
      <c r="I155" s="5"/>
      <c r="J155" s="5"/>
      <c r="K155" s="6"/>
      <c r="L155" s="6"/>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5"/>
      <c r="I156" s="5"/>
      <c r="J156" s="5"/>
      <c r="K156" s="6"/>
      <c r="L156" s="6"/>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5"/>
      <c r="I157" s="5"/>
      <c r="J157" s="5"/>
      <c r="K157" s="6"/>
      <c r="L157" s="6"/>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5"/>
      <c r="I158" s="5"/>
      <c r="J158" s="5"/>
      <c r="K158" s="6"/>
      <c r="L158" s="6"/>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5"/>
      <c r="I159" s="5"/>
      <c r="J159" s="5"/>
      <c r="K159" s="6"/>
      <c r="L159" s="6"/>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5"/>
      <c r="I160" s="5"/>
      <c r="J160" s="5"/>
      <c r="K160" s="6"/>
      <c r="L160" s="6"/>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5"/>
      <c r="I161" s="5"/>
      <c r="J161" s="5"/>
      <c r="K161" s="6"/>
      <c r="L161" s="6"/>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5"/>
      <c r="I162" s="5"/>
      <c r="J162" s="5"/>
      <c r="K162" s="6"/>
      <c r="L162" s="6"/>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5"/>
      <c r="I163" s="5"/>
      <c r="J163" s="5"/>
      <c r="K163" s="6"/>
      <c r="L163" s="6"/>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5"/>
      <c r="I164" s="5"/>
      <c r="J164" s="5"/>
      <c r="K164" s="6"/>
      <c r="L164" s="6"/>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5"/>
      <c r="I165" s="5"/>
      <c r="J165" s="5"/>
      <c r="K165" s="6"/>
      <c r="L165" s="6"/>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5"/>
      <c r="I166" s="5"/>
      <c r="J166" s="5"/>
      <c r="K166" s="6"/>
      <c r="L166" s="6"/>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5"/>
      <c r="I167" s="5"/>
      <c r="J167" s="5"/>
      <c r="K167" s="6"/>
      <c r="L167" s="6"/>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5"/>
      <c r="I168" s="5"/>
      <c r="J168" s="5"/>
      <c r="K168" s="6"/>
      <c r="L168" s="6"/>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5"/>
      <c r="I169" s="5"/>
      <c r="J169" s="5"/>
      <c r="K169" s="6"/>
      <c r="L169" s="6"/>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5"/>
      <c r="I170" s="5"/>
      <c r="J170" s="5"/>
      <c r="K170" s="6"/>
      <c r="L170" s="6"/>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5"/>
      <c r="I171" s="5"/>
      <c r="J171" s="5"/>
      <c r="K171" s="6"/>
      <c r="L171" s="6"/>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5"/>
      <c r="I172" s="5"/>
      <c r="J172" s="5"/>
      <c r="K172" s="6"/>
      <c r="L172" s="6"/>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5"/>
      <c r="I173" s="5"/>
      <c r="J173" s="5"/>
      <c r="K173" s="6"/>
      <c r="L173" s="6"/>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5"/>
      <c r="I174" s="5"/>
      <c r="J174" s="5"/>
      <c r="K174" s="6"/>
      <c r="L174" s="6"/>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5"/>
      <c r="I175" s="5"/>
      <c r="J175" s="5"/>
      <c r="K175" s="6"/>
      <c r="L175" s="6"/>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5"/>
      <c r="I176" s="5"/>
      <c r="J176" s="5"/>
      <c r="K176" s="6"/>
      <c r="L176" s="6"/>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5"/>
      <c r="I177" s="5"/>
      <c r="J177" s="5"/>
      <c r="K177" s="6"/>
      <c r="L177" s="6"/>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5"/>
      <c r="I178" s="5"/>
      <c r="J178" s="5"/>
      <c r="K178" s="6"/>
      <c r="L178" s="6"/>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5"/>
      <c r="I179" s="5"/>
      <c r="J179" s="5"/>
      <c r="K179" s="6"/>
      <c r="L179" s="6"/>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5"/>
      <c r="I180" s="5"/>
      <c r="J180" s="5"/>
      <c r="K180" s="6"/>
      <c r="L180" s="6"/>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5"/>
      <c r="I181" s="5"/>
      <c r="J181" s="5"/>
      <c r="K181" s="6"/>
      <c r="L181" s="6"/>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5"/>
      <c r="I182" s="5"/>
      <c r="J182" s="5"/>
      <c r="K182" s="6"/>
      <c r="L182" s="6"/>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5"/>
      <c r="I183" s="5"/>
      <c r="J183" s="5"/>
      <c r="K183" s="6"/>
      <c r="L183" s="6"/>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5"/>
      <c r="I184" s="5"/>
      <c r="J184" s="5"/>
      <c r="K184" s="6"/>
      <c r="L184" s="6"/>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5"/>
      <c r="I185" s="5"/>
      <c r="J185" s="5"/>
      <c r="K185" s="6"/>
      <c r="L185" s="6"/>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5"/>
      <c r="I186" s="5"/>
      <c r="J186" s="5"/>
      <c r="K186" s="6"/>
      <c r="L186" s="6"/>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5"/>
      <c r="I187" s="5"/>
      <c r="J187" s="5"/>
      <c r="K187" s="6"/>
      <c r="L187" s="6"/>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5"/>
      <c r="I188" s="5"/>
      <c r="J188" s="5"/>
      <c r="K188" s="6"/>
      <c r="L188" s="6"/>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5"/>
      <c r="I189" s="5"/>
      <c r="J189" s="5"/>
      <c r="K189" s="6"/>
      <c r="L189" s="6"/>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5"/>
      <c r="I190" s="5"/>
      <c r="J190" s="5"/>
      <c r="K190" s="6"/>
      <c r="L190" s="6"/>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5"/>
      <c r="I191" s="5"/>
      <c r="J191" s="5"/>
      <c r="K191" s="6"/>
      <c r="L191" s="6"/>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5"/>
      <c r="I192" s="5"/>
      <c r="J192" s="5"/>
      <c r="K192" s="6"/>
      <c r="L192" s="6"/>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5"/>
      <c r="I193" s="5"/>
      <c r="J193" s="5"/>
      <c r="K193" s="6"/>
      <c r="L193" s="6"/>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5"/>
      <c r="I194" s="5"/>
      <c r="J194" s="5"/>
      <c r="K194" s="6"/>
      <c r="L194" s="6"/>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5"/>
      <c r="I195" s="5"/>
      <c r="J195" s="5"/>
      <c r="K195" s="6"/>
      <c r="L195" s="6"/>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5"/>
      <c r="I196" s="5"/>
      <c r="J196" s="5"/>
      <c r="K196" s="6"/>
      <c r="L196" s="6"/>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5"/>
      <c r="I197" s="5"/>
      <c r="J197" s="5"/>
      <c r="K197" s="6"/>
      <c r="L197" s="6"/>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5"/>
      <c r="I198" s="5"/>
      <c r="J198" s="5"/>
      <c r="K198" s="6"/>
      <c r="L198" s="6"/>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5"/>
      <c r="I199" s="5"/>
      <c r="J199" s="5"/>
      <c r="K199" s="6"/>
      <c r="L199" s="6"/>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5"/>
      <c r="I200" s="5"/>
      <c r="J200" s="5"/>
      <c r="K200" s="6"/>
      <c r="L200" s="6"/>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5"/>
      <c r="I201" s="5"/>
      <c r="J201" s="5"/>
      <c r="K201" s="6"/>
      <c r="L201" s="6"/>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5"/>
      <c r="I202" s="5"/>
      <c r="J202" s="5"/>
      <c r="K202" s="6"/>
      <c r="L202" s="6"/>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5"/>
      <c r="I203" s="5"/>
      <c r="J203" s="5"/>
      <c r="K203" s="6"/>
      <c r="L203" s="6"/>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5"/>
      <c r="I204" s="5"/>
      <c r="J204" s="5"/>
      <c r="K204" s="6"/>
      <c r="L204" s="6"/>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5"/>
      <c r="I205" s="5"/>
      <c r="J205" s="5"/>
      <c r="K205" s="6"/>
      <c r="L205" s="6"/>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5"/>
      <c r="I206" s="5"/>
      <c r="J206" s="5"/>
      <c r="K206" s="6"/>
      <c r="L206" s="6"/>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5"/>
      <c r="I207" s="5"/>
      <c r="J207" s="5"/>
      <c r="K207" s="6"/>
      <c r="L207" s="6"/>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5"/>
      <c r="I208" s="5"/>
      <c r="J208" s="5"/>
      <c r="K208" s="6"/>
      <c r="L208" s="6"/>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5"/>
      <c r="I209" s="5"/>
      <c r="J209" s="5"/>
      <c r="K209" s="6"/>
      <c r="L209" s="6"/>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5"/>
      <c r="I210" s="5"/>
      <c r="J210" s="5"/>
      <c r="K210" s="6"/>
      <c r="L210" s="6"/>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5"/>
      <c r="I211" s="5"/>
      <c r="J211" s="5"/>
      <c r="K211" s="6"/>
      <c r="L211" s="6"/>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5"/>
      <c r="I212" s="5"/>
      <c r="J212" s="5"/>
      <c r="K212" s="6"/>
      <c r="L212" s="6"/>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5"/>
      <c r="I213" s="5"/>
      <c r="J213" s="5"/>
      <c r="K213" s="6"/>
      <c r="L213" s="6"/>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5"/>
      <c r="I214" s="5"/>
      <c r="J214" s="5"/>
      <c r="K214" s="6"/>
      <c r="L214" s="6"/>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5"/>
      <c r="I215" s="5"/>
      <c r="J215" s="5"/>
      <c r="K215" s="6"/>
      <c r="L215" s="6"/>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5"/>
      <c r="I216" s="5"/>
      <c r="J216" s="5"/>
      <c r="K216" s="6"/>
      <c r="L216" s="6"/>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5"/>
      <c r="I217" s="5"/>
      <c r="J217" s="5"/>
      <c r="K217" s="6"/>
      <c r="L217" s="6"/>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5"/>
      <c r="I218" s="5"/>
      <c r="J218" s="5"/>
      <c r="K218" s="6"/>
      <c r="L218" s="6"/>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5"/>
      <c r="I219" s="5"/>
      <c r="J219" s="5"/>
      <c r="K219" s="6"/>
      <c r="L219" s="6"/>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5"/>
      <c r="I220" s="5"/>
      <c r="J220" s="5"/>
      <c r="K220" s="6"/>
      <c r="L220" s="6"/>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5"/>
      <c r="I221" s="5"/>
      <c r="J221" s="5"/>
      <c r="K221" s="6"/>
      <c r="L221" s="6"/>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5"/>
      <c r="I222" s="5"/>
      <c r="J222" s="5"/>
      <c r="K222" s="6"/>
      <c r="L222" s="6"/>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5"/>
      <c r="I223" s="5"/>
      <c r="J223" s="5"/>
      <c r="K223" s="6"/>
      <c r="L223" s="6"/>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5"/>
      <c r="I224" s="5"/>
      <c r="J224" s="5"/>
      <c r="K224" s="6"/>
      <c r="L224" s="6"/>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5"/>
      <c r="I225" s="5"/>
      <c r="J225" s="5"/>
      <c r="K225" s="6"/>
      <c r="L225" s="6"/>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5"/>
      <c r="I226" s="5"/>
      <c r="J226" s="5"/>
      <c r="K226" s="6"/>
      <c r="L226" s="6"/>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5"/>
      <c r="I227" s="5"/>
      <c r="J227" s="5"/>
      <c r="K227" s="6"/>
      <c r="L227" s="6"/>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5"/>
      <c r="I228" s="5"/>
      <c r="J228" s="5"/>
      <c r="K228" s="6"/>
      <c r="L228" s="6"/>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5"/>
      <c r="I229" s="5"/>
      <c r="J229" s="5"/>
      <c r="K229" s="6"/>
      <c r="L229" s="6"/>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5"/>
      <c r="I230" s="5"/>
      <c r="J230" s="5"/>
      <c r="K230" s="6"/>
      <c r="L230" s="6"/>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5"/>
      <c r="I231" s="5"/>
      <c r="J231" s="5"/>
      <c r="K231" s="6"/>
      <c r="L231" s="6"/>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5"/>
      <c r="I232" s="5"/>
      <c r="J232" s="5"/>
      <c r="K232" s="6"/>
      <c r="L232" s="6"/>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5"/>
      <c r="I233" s="5"/>
      <c r="J233" s="5"/>
      <c r="K233" s="6"/>
      <c r="L233" s="6"/>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5"/>
      <c r="I234" s="5"/>
      <c r="J234" s="5"/>
      <c r="K234" s="6"/>
      <c r="L234" s="6"/>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5"/>
      <c r="I235" s="5"/>
      <c r="J235" s="5"/>
      <c r="K235" s="6"/>
      <c r="L235" s="6"/>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5"/>
      <c r="I236" s="5"/>
      <c r="J236" s="5"/>
      <c r="K236" s="6"/>
      <c r="L236" s="6"/>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5"/>
      <c r="I237" s="5"/>
      <c r="J237" s="5"/>
      <c r="K237" s="6"/>
      <c r="L237" s="6"/>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5"/>
      <c r="I238" s="5"/>
      <c r="J238" s="5"/>
      <c r="K238" s="6"/>
      <c r="L238" s="6"/>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5"/>
      <c r="I239" s="5"/>
      <c r="J239" s="5"/>
      <c r="K239" s="6"/>
      <c r="L239" s="6"/>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5"/>
      <c r="I240" s="5"/>
      <c r="J240" s="5"/>
      <c r="K240" s="6"/>
      <c r="L240" s="6"/>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5"/>
      <c r="I241" s="5"/>
      <c r="J241" s="5"/>
      <c r="K241" s="6"/>
      <c r="L241" s="6"/>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5"/>
      <c r="I242" s="5"/>
      <c r="J242" s="5"/>
      <c r="K242" s="6"/>
      <c r="L242" s="6"/>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5"/>
      <c r="I243" s="5"/>
      <c r="J243" s="5"/>
      <c r="K243" s="6"/>
      <c r="L243" s="6"/>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5"/>
      <c r="I244" s="5"/>
      <c r="J244" s="5"/>
      <c r="K244" s="6"/>
      <c r="L244" s="6"/>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5"/>
      <c r="I245" s="5"/>
      <c r="J245" s="5"/>
      <c r="K245" s="6"/>
      <c r="L245" s="6"/>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5"/>
      <c r="I246" s="5"/>
      <c r="J246" s="5"/>
      <c r="K246" s="6"/>
      <c r="L246" s="6"/>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5"/>
      <c r="I247" s="5"/>
      <c r="J247" s="5"/>
      <c r="K247" s="6"/>
      <c r="L247" s="6"/>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5"/>
      <c r="I248" s="5"/>
      <c r="J248" s="5"/>
      <c r="K248" s="6"/>
      <c r="L248" s="6"/>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5"/>
      <c r="I249" s="5"/>
      <c r="J249" s="5"/>
      <c r="K249" s="6"/>
      <c r="L249" s="6"/>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5"/>
      <c r="I250" s="5"/>
      <c r="J250" s="5"/>
      <c r="K250" s="6"/>
      <c r="L250" s="6"/>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5"/>
      <c r="I251" s="5"/>
      <c r="J251" s="5"/>
      <c r="K251" s="6"/>
      <c r="L251" s="6"/>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5"/>
      <c r="I252" s="5"/>
      <c r="J252" s="5"/>
      <c r="K252" s="6"/>
      <c r="L252" s="6"/>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5"/>
      <c r="I253" s="5"/>
      <c r="J253" s="5"/>
      <c r="K253" s="6"/>
      <c r="L253" s="6"/>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5"/>
      <c r="I254" s="5"/>
      <c r="J254" s="5"/>
      <c r="K254" s="6"/>
      <c r="L254" s="6"/>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5"/>
      <c r="I255" s="5"/>
      <c r="J255" s="5"/>
      <c r="K255" s="6"/>
      <c r="L255" s="6"/>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5"/>
      <c r="I256" s="5"/>
      <c r="J256" s="5"/>
      <c r="K256" s="6"/>
      <c r="L256" s="6"/>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5"/>
      <c r="I257" s="5"/>
      <c r="J257" s="5"/>
      <c r="K257" s="6"/>
      <c r="L257" s="6"/>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5"/>
      <c r="I258" s="5"/>
      <c r="J258" s="5"/>
      <c r="K258" s="6"/>
      <c r="L258" s="6"/>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5"/>
      <c r="I259" s="5"/>
      <c r="J259" s="5"/>
      <c r="K259" s="6"/>
      <c r="L259" s="6"/>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5"/>
      <c r="I260" s="5"/>
      <c r="J260" s="5"/>
      <c r="K260" s="6"/>
      <c r="L260" s="6"/>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5"/>
      <c r="I261" s="5"/>
      <c r="J261" s="5"/>
      <c r="K261" s="6"/>
      <c r="L261" s="6"/>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5"/>
      <c r="I262" s="5"/>
      <c r="J262" s="5"/>
      <c r="K262" s="6"/>
      <c r="L262" s="6"/>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5"/>
      <c r="I263" s="5"/>
      <c r="J263" s="5"/>
      <c r="K263" s="6"/>
      <c r="L263" s="6"/>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5"/>
      <c r="I264" s="5"/>
      <c r="J264" s="5"/>
      <c r="K264" s="6"/>
      <c r="L264" s="6"/>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5"/>
      <c r="I265" s="5"/>
      <c r="J265" s="5"/>
      <c r="K265" s="6"/>
      <c r="L265" s="6"/>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5"/>
      <c r="I266" s="5"/>
      <c r="J266" s="5"/>
      <c r="K266" s="6"/>
      <c r="L266" s="6"/>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5"/>
      <c r="I267" s="5"/>
      <c r="J267" s="5"/>
      <c r="K267" s="6"/>
      <c r="L267" s="6"/>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5"/>
      <c r="I268" s="5"/>
      <c r="J268" s="5"/>
      <c r="K268" s="6"/>
      <c r="L268" s="6"/>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5"/>
      <c r="I269" s="5"/>
      <c r="J269" s="5"/>
      <c r="K269" s="6"/>
      <c r="L269" s="6"/>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5"/>
      <c r="I270" s="5"/>
      <c r="J270" s="5"/>
      <c r="K270" s="6"/>
      <c r="L270" s="6"/>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5"/>
      <c r="I271" s="5"/>
      <c r="J271" s="5"/>
      <c r="K271" s="6"/>
      <c r="L271" s="6"/>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5"/>
      <c r="I272" s="5"/>
      <c r="J272" s="5"/>
      <c r="K272" s="6"/>
      <c r="L272" s="6"/>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5"/>
      <c r="I273" s="5"/>
      <c r="J273" s="5"/>
      <c r="K273" s="6"/>
      <c r="L273" s="6"/>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5"/>
      <c r="I274" s="5"/>
      <c r="J274" s="5"/>
      <c r="K274" s="6"/>
      <c r="L274" s="6"/>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5"/>
      <c r="I275" s="5"/>
      <c r="J275" s="5"/>
      <c r="K275" s="6"/>
      <c r="L275" s="6"/>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5"/>
      <c r="I276" s="5"/>
      <c r="J276" s="5"/>
      <c r="K276" s="6"/>
      <c r="L276" s="6"/>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5"/>
      <c r="I277" s="5"/>
      <c r="J277" s="5"/>
      <c r="K277" s="6"/>
      <c r="L277" s="6"/>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5"/>
      <c r="I278" s="5"/>
      <c r="J278" s="5"/>
      <c r="K278" s="6"/>
      <c r="L278" s="6"/>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5"/>
      <c r="I279" s="5"/>
      <c r="J279" s="5"/>
      <c r="K279" s="6"/>
      <c r="L279" s="6"/>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5"/>
      <c r="I280" s="5"/>
      <c r="J280" s="5"/>
      <c r="K280" s="6"/>
      <c r="L280" s="6"/>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5"/>
      <c r="I281" s="5"/>
      <c r="J281" s="5"/>
      <c r="K281" s="6"/>
      <c r="L281" s="6"/>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5"/>
      <c r="I282" s="5"/>
      <c r="J282" s="5"/>
      <c r="K282" s="6"/>
      <c r="L282" s="6"/>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5"/>
      <c r="I283" s="5"/>
      <c r="J283" s="5"/>
      <c r="K283" s="6"/>
      <c r="L283" s="6"/>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5"/>
      <c r="I284" s="5"/>
      <c r="J284" s="5"/>
      <c r="K284" s="6"/>
      <c r="L284" s="6"/>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5"/>
      <c r="I285" s="5"/>
      <c r="J285" s="5"/>
      <c r="K285" s="6"/>
      <c r="L285" s="6"/>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5"/>
      <c r="I286" s="5"/>
      <c r="J286" s="5"/>
      <c r="K286" s="6"/>
      <c r="L286" s="6"/>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5"/>
      <c r="I287" s="5"/>
      <c r="J287" s="5"/>
      <c r="K287" s="6"/>
      <c r="L287" s="6"/>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5"/>
      <c r="I288" s="5"/>
      <c r="J288" s="5"/>
      <c r="K288" s="6"/>
      <c r="L288" s="6"/>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5"/>
      <c r="I289" s="5"/>
      <c r="J289" s="5"/>
      <c r="K289" s="6"/>
      <c r="L289" s="6"/>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5"/>
      <c r="I290" s="5"/>
      <c r="J290" s="5"/>
      <c r="K290" s="6"/>
      <c r="L290" s="6"/>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5"/>
      <c r="I291" s="5"/>
      <c r="J291" s="5"/>
      <c r="K291" s="6"/>
      <c r="L291" s="6"/>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5"/>
      <c r="I292" s="5"/>
      <c r="J292" s="5"/>
      <c r="K292" s="6"/>
      <c r="L292" s="6"/>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5"/>
      <c r="I293" s="5"/>
      <c r="J293" s="5"/>
      <c r="K293" s="6"/>
      <c r="L293" s="6"/>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5"/>
      <c r="I294" s="5"/>
      <c r="J294" s="5"/>
      <c r="K294" s="6"/>
      <c r="L294" s="6"/>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5"/>
      <c r="I295" s="5"/>
      <c r="J295" s="5"/>
      <c r="K295" s="6"/>
      <c r="L295" s="6"/>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5"/>
      <c r="I296" s="5"/>
      <c r="J296" s="5"/>
      <c r="K296" s="6"/>
      <c r="L296" s="6"/>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5"/>
      <c r="I297" s="5"/>
      <c r="J297" s="5"/>
      <c r="K297" s="6"/>
      <c r="L297" s="6"/>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5"/>
      <c r="I298" s="5"/>
      <c r="J298" s="5"/>
      <c r="K298" s="6"/>
      <c r="L298" s="6"/>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5"/>
      <c r="I299" s="5"/>
      <c r="J299" s="5"/>
      <c r="K299" s="6"/>
      <c r="L299" s="6"/>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5"/>
      <c r="I300" s="5"/>
      <c r="J300" s="5"/>
      <c r="K300" s="6"/>
      <c r="L300" s="6"/>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5"/>
      <c r="I301" s="5"/>
      <c r="J301" s="5"/>
      <c r="K301" s="6"/>
      <c r="L301" s="6"/>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5"/>
      <c r="I302" s="5"/>
      <c r="J302" s="5"/>
      <c r="K302" s="6"/>
      <c r="L302" s="6"/>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5"/>
      <c r="I303" s="5"/>
      <c r="J303" s="5"/>
      <c r="K303" s="6"/>
      <c r="L303" s="6"/>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5"/>
      <c r="I304" s="5"/>
      <c r="J304" s="5"/>
      <c r="K304" s="6"/>
      <c r="L304" s="6"/>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5"/>
      <c r="I305" s="5"/>
      <c r="J305" s="5"/>
      <c r="K305" s="6"/>
      <c r="L305" s="6"/>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5"/>
      <c r="I306" s="5"/>
      <c r="J306" s="5"/>
      <c r="K306" s="6"/>
      <c r="L306" s="6"/>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5"/>
      <c r="I307" s="5"/>
      <c r="J307" s="5"/>
      <c r="K307" s="6"/>
      <c r="L307" s="6"/>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5"/>
      <c r="I308" s="5"/>
      <c r="J308" s="5"/>
      <c r="K308" s="6"/>
      <c r="L308" s="6"/>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5"/>
      <c r="I309" s="5"/>
      <c r="J309" s="5"/>
      <c r="K309" s="6"/>
      <c r="L309" s="6"/>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5"/>
      <c r="I310" s="5"/>
      <c r="J310" s="5"/>
      <c r="K310" s="6"/>
      <c r="L310" s="6"/>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5"/>
      <c r="I311" s="5"/>
      <c r="J311" s="5"/>
      <c r="K311" s="6"/>
      <c r="L311" s="6"/>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5"/>
      <c r="I312" s="5"/>
      <c r="J312" s="5"/>
      <c r="K312" s="6"/>
      <c r="L312" s="6"/>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5"/>
      <c r="I313" s="5"/>
      <c r="J313" s="5"/>
      <c r="K313" s="6"/>
      <c r="L313" s="6"/>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5"/>
      <c r="I314" s="5"/>
      <c r="J314" s="5"/>
      <c r="K314" s="6"/>
      <c r="L314" s="6"/>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5"/>
      <c r="I315" s="5"/>
      <c r="J315" s="5"/>
      <c r="K315" s="6"/>
      <c r="L315" s="6"/>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5"/>
      <c r="I316" s="5"/>
      <c r="J316" s="5"/>
      <c r="K316" s="6"/>
      <c r="L316" s="6"/>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5"/>
      <c r="I317" s="5"/>
      <c r="J317" s="5"/>
      <c r="K317" s="6"/>
      <c r="L317" s="6"/>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5"/>
      <c r="I318" s="5"/>
      <c r="J318" s="5"/>
      <c r="K318" s="6"/>
      <c r="L318" s="6"/>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5"/>
      <c r="I319" s="5"/>
      <c r="J319" s="5"/>
      <c r="K319" s="6"/>
      <c r="L319" s="6"/>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5"/>
      <c r="I320" s="5"/>
      <c r="J320" s="5"/>
      <c r="K320" s="6"/>
      <c r="L320" s="6"/>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5"/>
      <c r="I321" s="5"/>
      <c r="J321" s="5"/>
      <c r="K321" s="6"/>
      <c r="L321" s="6"/>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5"/>
      <c r="I322" s="5"/>
      <c r="J322" s="5"/>
      <c r="K322" s="6"/>
      <c r="L322" s="6"/>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5"/>
      <c r="I323" s="5"/>
      <c r="J323" s="5"/>
      <c r="K323" s="6"/>
      <c r="L323" s="6"/>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5"/>
      <c r="I324" s="5"/>
      <c r="J324" s="5"/>
      <c r="K324" s="6"/>
      <c r="L324" s="6"/>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5"/>
      <c r="I325" s="5"/>
      <c r="J325" s="5"/>
      <c r="K325" s="6"/>
      <c r="L325" s="6"/>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5"/>
      <c r="I326" s="5"/>
      <c r="J326" s="5"/>
      <c r="K326" s="6"/>
      <c r="L326" s="6"/>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5"/>
      <c r="I327" s="5"/>
      <c r="J327" s="5"/>
      <c r="K327" s="6"/>
      <c r="L327" s="6"/>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5"/>
      <c r="I328" s="5"/>
      <c r="J328" s="5"/>
      <c r="K328" s="6"/>
      <c r="L328" s="6"/>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5"/>
      <c r="I329" s="5"/>
      <c r="J329" s="5"/>
      <c r="K329" s="6"/>
      <c r="L329" s="6"/>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5"/>
      <c r="I330" s="5"/>
      <c r="J330" s="5"/>
      <c r="K330" s="6"/>
      <c r="L330" s="6"/>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5"/>
      <c r="I331" s="5"/>
      <c r="J331" s="5"/>
      <c r="K331" s="6"/>
      <c r="L331" s="6"/>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5"/>
      <c r="I332" s="5"/>
      <c r="J332" s="5"/>
      <c r="K332" s="6"/>
      <c r="L332" s="6"/>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5"/>
      <c r="I333" s="5"/>
      <c r="J333" s="5"/>
      <c r="K333" s="6"/>
      <c r="L333" s="6"/>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5"/>
      <c r="I334" s="5"/>
      <c r="J334" s="5"/>
      <c r="K334" s="6"/>
      <c r="L334" s="6"/>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5"/>
      <c r="I335" s="5"/>
      <c r="J335" s="5"/>
      <c r="K335" s="6"/>
      <c r="L335" s="6"/>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5"/>
      <c r="I336" s="5"/>
      <c r="J336" s="5"/>
      <c r="K336" s="6"/>
      <c r="L336" s="6"/>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5"/>
      <c r="I337" s="5"/>
      <c r="J337" s="5"/>
      <c r="K337" s="6"/>
      <c r="L337" s="6"/>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5"/>
      <c r="I338" s="5"/>
      <c r="J338" s="5"/>
      <c r="K338" s="6"/>
      <c r="L338" s="6"/>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5"/>
      <c r="I339" s="5"/>
      <c r="J339" s="5"/>
      <c r="K339" s="6"/>
      <c r="L339" s="6"/>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5"/>
      <c r="I340" s="5"/>
      <c r="J340" s="5"/>
      <c r="K340" s="6"/>
      <c r="L340" s="6"/>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5"/>
      <c r="I341" s="5"/>
      <c r="J341" s="5"/>
      <c r="K341" s="6"/>
      <c r="L341" s="6"/>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5"/>
      <c r="I342" s="5"/>
      <c r="J342" s="5"/>
      <c r="K342" s="6"/>
      <c r="L342" s="6"/>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5"/>
      <c r="I343" s="5"/>
      <c r="J343" s="5"/>
      <c r="K343" s="6"/>
      <c r="L343" s="6"/>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5"/>
      <c r="I344" s="5"/>
      <c r="J344" s="5"/>
      <c r="K344" s="6"/>
      <c r="L344" s="6"/>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5"/>
      <c r="I345" s="5"/>
      <c r="J345" s="5"/>
      <c r="K345" s="6"/>
      <c r="L345" s="6"/>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5"/>
      <c r="I346" s="5"/>
      <c r="J346" s="5"/>
      <c r="K346" s="6"/>
      <c r="L346" s="6"/>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5"/>
      <c r="I347" s="5"/>
      <c r="J347" s="5"/>
      <c r="K347" s="6"/>
      <c r="L347" s="6"/>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5"/>
      <c r="I348" s="5"/>
      <c r="J348" s="5"/>
      <c r="K348" s="6"/>
      <c r="L348" s="6"/>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5"/>
      <c r="I349" s="5"/>
      <c r="J349" s="5"/>
      <c r="K349" s="6"/>
      <c r="L349" s="6"/>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5"/>
      <c r="I350" s="5"/>
      <c r="J350" s="5"/>
      <c r="K350" s="6"/>
      <c r="L350" s="6"/>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5"/>
      <c r="I351" s="5"/>
      <c r="J351" s="5"/>
      <c r="K351" s="6"/>
      <c r="L351" s="6"/>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5"/>
      <c r="I352" s="5"/>
      <c r="J352" s="5"/>
      <c r="K352" s="6"/>
      <c r="L352" s="6"/>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5"/>
      <c r="I353" s="5"/>
      <c r="J353" s="5"/>
      <c r="K353" s="6"/>
      <c r="L353" s="6"/>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5"/>
      <c r="I354" s="5"/>
      <c r="J354" s="5"/>
      <c r="K354" s="6"/>
      <c r="L354" s="6"/>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5"/>
      <c r="I355" s="5"/>
      <c r="J355" s="5"/>
      <c r="K355" s="6"/>
      <c r="L355" s="6"/>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5"/>
      <c r="I356" s="5"/>
      <c r="J356" s="5"/>
      <c r="K356" s="6"/>
      <c r="L356" s="6"/>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5"/>
      <c r="I357" s="5"/>
      <c r="J357" s="5"/>
      <c r="K357" s="6"/>
      <c r="L357" s="6"/>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5"/>
      <c r="I358" s="5"/>
      <c r="J358" s="5"/>
      <c r="K358" s="6"/>
      <c r="L358" s="6"/>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5"/>
      <c r="I359" s="5"/>
      <c r="J359" s="5"/>
      <c r="K359" s="6"/>
      <c r="L359" s="6"/>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5"/>
      <c r="I360" s="5"/>
      <c r="J360" s="5"/>
      <c r="K360" s="6"/>
      <c r="L360" s="6"/>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5"/>
      <c r="I361" s="5"/>
      <c r="J361" s="5"/>
      <c r="K361" s="6"/>
      <c r="L361" s="6"/>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5"/>
      <c r="I362" s="5"/>
      <c r="J362" s="5"/>
      <c r="K362" s="6"/>
      <c r="L362" s="6"/>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5"/>
      <c r="I363" s="5"/>
      <c r="J363" s="5"/>
      <c r="K363" s="6"/>
      <c r="L363" s="6"/>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5"/>
      <c r="I364" s="5"/>
      <c r="J364" s="5"/>
      <c r="K364" s="6"/>
      <c r="L364" s="6"/>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5"/>
      <c r="I365" s="5"/>
      <c r="J365" s="5"/>
      <c r="K365" s="6"/>
      <c r="L365" s="6"/>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5"/>
      <c r="I366" s="5"/>
      <c r="J366" s="5"/>
      <c r="K366" s="6"/>
      <c r="L366" s="6"/>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5"/>
      <c r="I367" s="5"/>
      <c r="J367" s="5"/>
      <c r="K367" s="6"/>
      <c r="L367" s="6"/>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5"/>
      <c r="I368" s="5"/>
      <c r="J368" s="5"/>
      <c r="K368" s="6"/>
      <c r="L368" s="6"/>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5"/>
      <c r="I369" s="5"/>
      <c r="J369" s="5"/>
      <c r="K369" s="6"/>
      <c r="L369" s="6"/>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5"/>
      <c r="I370" s="5"/>
      <c r="J370" s="5"/>
      <c r="K370" s="6"/>
      <c r="L370" s="6"/>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5"/>
      <c r="I371" s="5"/>
      <c r="J371" s="5"/>
      <c r="K371" s="6"/>
      <c r="L371" s="6"/>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5"/>
      <c r="I372" s="5"/>
      <c r="J372" s="5"/>
      <c r="K372" s="6"/>
      <c r="L372" s="6"/>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5"/>
      <c r="I373" s="5"/>
      <c r="J373" s="5"/>
      <c r="K373" s="6"/>
      <c r="L373" s="6"/>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5"/>
      <c r="I374" s="5"/>
      <c r="J374" s="5"/>
      <c r="K374" s="6"/>
      <c r="L374" s="6"/>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5"/>
      <c r="I375" s="5"/>
      <c r="J375" s="5"/>
      <c r="K375" s="6"/>
      <c r="L375" s="6"/>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5"/>
      <c r="I376" s="5"/>
      <c r="J376" s="5"/>
      <c r="K376" s="6"/>
      <c r="L376" s="6"/>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5"/>
      <c r="I377" s="5"/>
      <c r="J377" s="5"/>
      <c r="K377" s="6"/>
      <c r="L377" s="6"/>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5"/>
      <c r="I378" s="5"/>
      <c r="J378" s="5"/>
      <c r="K378" s="6"/>
      <c r="L378" s="6"/>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5"/>
      <c r="I379" s="5"/>
      <c r="J379" s="5"/>
      <c r="K379" s="6"/>
      <c r="L379" s="6"/>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5"/>
      <c r="I380" s="5"/>
      <c r="J380" s="5"/>
      <c r="K380" s="6"/>
      <c r="L380" s="6"/>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5"/>
      <c r="I381" s="5"/>
      <c r="J381" s="5"/>
      <c r="K381" s="6"/>
      <c r="L381" s="6"/>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5"/>
      <c r="I382" s="5"/>
      <c r="J382" s="5"/>
      <c r="K382" s="6"/>
      <c r="L382" s="6"/>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5"/>
      <c r="I383" s="5"/>
      <c r="J383" s="5"/>
      <c r="K383" s="6"/>
      <c r="L383" s="6"/>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5"/>
      <c r="I384" s="5"/>
      <c r="J384" s="5"/>
      <c r="K384" s="6"/>
      <c r="L384" s="6"/>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5"/>
      <c r="I385" s="5"/>
      <c r="J385" s="5"/>
      <c r="K385" s="6"/>
      <c r="L385" s="6"/>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5"/>
      <c r="I386" s="5"/>
      <c r="J386" s="5"/>
      <c r="K386" s="6"/>
      <c r="L386" s="6"/>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5"/>
      <c r="I387" s="5"/>
      <c r="J387" s="5"/>
      <c r="K387" s="6"/>
      <c r="L387" s="6"/>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5"/>
      <c r="I388" s="5"/>
      <c r="J388" s="5"/>
      <c r="K388" s="6"/>
      <c r="L388" s="6"/>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5"/>
      <c r="I389" s="5"/>
      <c r="J389" s="5"/>
      <c r="K389" s="6"/>
      <c r="L389" s="6"/>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5"/>
      <c r="I390" s="5"/>
      <c r="J390" s="5"/>
      <c r="K390" s="6"/>
      <c r="L390" s="6"/>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5"/>
      <c r="I391" s="5"/>
      <c r="J391" s="5"/>
      <c r="K391" s="6"/>
      <c r="L391" s="6"/>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5"/>
      <c r="I392" s="5"/>
      <c r="J392" s="5"/>
      <c r="K392" s="6"/>
      <c r="L392" s="6"/>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5"/>
      <c r="I393" s="5"/>
      <c r="J393" s="5"/>
      <c r="K393" s="6"/>
      <c r="L393" s="6"/>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5"/>
      <c r="I394" s="5"/>
      <c r="J394" s="5"/>
      <c r="K394" s="6"/>
      <c r="L394" s="6"/>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5"/>
      <c r="I395" s="5"/>
      <c r="J395" s="5"/>
      <c r="K395" s="6"/>
      <c r="L395" s="6"/>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5"/>
      <c r="I396" s="5"/>
      <c r="J396" s="5"/>
      <c r="K396" s="6"/>
      <c r="L396" s="6"/>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5"/>
      <c r="I397" s="5"/>
      <c r="J397" s="5"/>
      <c r="K397" s="6"/>
      <c r="L397" s="6"/>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5"/>
      <c r="I398" s="5"/>
      <c r="J398" s="5"/>
      <c r="K398" s="6"/>
      <c r="L398" s="6"/>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5"/>
      <c r="I399" s="5"/>
      <c r="J399" s="5"/>
      <c r="K399" s="6"/>
      <c r="L399" s="6"/>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5"/>
      <c r="I400" s="5"/>
      <c r="J400" s="5"/>
      <c r="K400" s="6"/>
      <c r="L400" s="6"/>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5"/>
      <c r="I401" s="5"/>
      <c r="J401" s="5"/>
      <c r="K401" s="6"/>
      <c r="L401" s="6"/>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5"/>
      <c r="I402" s="5"/>
      <c r="J402" s="5"/>
      <c r="K402" s="6"/>
      <c r="L402" s="6"/>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5"/>
      <c r="I403" s="5"/>
      <c r="J403" s="5"/>
      <c r="K403" s="6"/>
      <c r="L403" s="6"/>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5"/>
      <c r="I404" s="5"/>
      <c r="J404" s="5"/>
      <c r="K404" s="6"/>
      <c r="L404" s="6"/>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5"/>
      <c r="I405" s="5"/>
      <c r="J405" s="5"/>
      <c r="K405" s="6"/>
      <c r="L405" s="6"/>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5"/>
      <c r="I406" s="5"/>
      <c r="J406" s="5"/>
      <c r="K406" s="6"/>
      <c r="L406" s="6"/>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5"/>
      <c r="I407" s="5"/>
      <c r="J407" s="5"/>
      <c r="K407" s="6"/>
      <c r="L407" s="6"/>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5"/>
      <c r="I408" s="5"/>
      <c r="J408" s="5"/>
      <c r="K408" s="6"/>
      <c r="L408" s="6"/>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5"/>
      <c r="I409" s="5"/>
      <c r="J409" s="5"/>
      <c r="K409" s="6"/>
      <c r="L409" s="6"/>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5"/>
      <c r="I410" s="5"/>
      <c r="J410" s="5"/>
      <c r="K410" s="6"/>
      <c r="L410" s="6"/>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5"/>
      <c r="I411" s="5"/>
      <c r="J411" s="5"/>
      <c r="K411" s="6"/>
      <c r="L411" s="6"/>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5"/>
      <c r="I412" s="5"/>
      <c r="J412" s="5"/>
      <c r="K412" s="6"/>
      <c r="L412" s="6"/>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5"/>
      <c r="I413" s="5"/>
      <c r="J413" s="5"/>
      <c r="K413" s="6"/>
      <c r="L413" s="6"/>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5"/>
      <c r="I414" s="5"/>
      <c r="J414" s="5"/>
      <c r="K414" s="6"/>
      <c r="L414" s="6"/>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5"/>
      <c r="I415" s="5"/>
      <c r="J415" s="5"/>
      <c r="K415" s="6"/>
      <c r="L415" s="6"/>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5"/>
      <c r="I416" s="5"/>
      <c r="J416" s="5"/>
      <c r="K416" s="6"/>
      <c r="L416" s="6"/>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5"/>
      <c r="I417" s="5"/>
      <c r="J417" s="5"/>
      <c r="K417" s="6"/>
      <c r="L417" s="6"/>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5"/>
      <c r="I418" s="5"/>
      <c r="J418" s="5"/>
      <c r="K418" s="6"/>
      <c r="L418" s="6"/>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5"/>
      <c r="I419" s="5"/>
      <c r="J419" s="5"/>
      <c r="K419" s="6"/>
      <c r="L419" s="6"/>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5"/>
      <c r="I420" s="5"/>
      <c r="J420" s="5"/>
      <c r="K420" s="6"/>
      <c r="L420" s="6"/>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5"/>
      <c r="I421" s="5"/>
      <c r="J421" s="5"/>
      <c r="K421" s="6"/>
      <c r="L421" s="6"/>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5"/>
      <c r="I422" s="5"/>
      <c r="J422" s="5"/>
      <c r="K422" s="6"/>
      <c r="L422" s="6"/>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5"/>
      <c r="I423" s="5"/>
      <c r="J423" s="5"/>
      <c r="K423" s="6"/>
      <c r="L423" s="6"/>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5"/>
      <c r="I424" s="5"/>
      <c r="J424" s="5"/>
      <c r="K424" s="6"/>
      <c r="L424" s="6"/>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5"/>
      <c r="I425" s="5"/>
      <c r="J425" s="5"/>
      <c r="K425" s="6"/>
      <c r="L425" s="6"/>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5"/>
      <c r="I426" s="5"/>
      <c r="J426" s="5"/>
      <c r="K426" s="6"/>
      <c r="L426" s="6"/>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5"/>
      <c r="I427" s="5"/>
      <c r="J427" s="5"/>
      <c r="K427" s="6"/>
      <c r="L427" s="6"/>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5"/>
      <c r="I428" s="5"/>
      <c r="J428" s="5"/>
      <c r="K428" s="6"/>
      <c r="L428" s="6"/>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5"/>
      <c r="I429" s="5"/>
      <c r="J429" s="5"/>
      <c r="K429" s="6"/>
      <c r="L429" s="6"/>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5"/>
      <c r="I430" s="5"/>
      <c r="J430" s="5"/>
      <c r="K430" s="6"/>
      <c r="L430" s="6"/>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5"/>
      <c r="I431" s="5"/>
      <c r="J431" s="5"/>
      <c r="K431" s="6"/>
      <c r="L431" s="6"/>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5"/>
      <c r="I432" s="5"/>
      <c r="J432" s="5"/>
      <c r="K432" s="6"/>
      <c r="L432" s="6"/>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5"/>
      <c r="I433" s="5"/>
      <c r="J433" s="5"/>
      <c r="K433" s="6"/>
      <c r="L433" s="6"/>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5"/>
      <c r="I434" s="5"/>
      <c r="J434" s="5"/>
      <c r="K434" s="6"/>
      <c r="L434" s="6"/>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5"/>
      <c r="I435" s="5"/>
      <c r="J435" s="5"/>
      <c r="K435" s="6"/>
      <c r="L435" s="6"/>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5"/>
      <c r="I436" s="5"/>
      <c r="J436" s="5"/>
      <c r="K436" s="6"/>
      <c r="L436" s="6"/>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5"/>
      <c r="I437" s="5"/>
      <c r="J437" s="5"/>
      <c r="K437" s="6"/>
      <c r="L437" s="6"/>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5"/>
      <c r="I438" s="5"/>
      <c r="J438" s="5"/>
      <c r="K438" s="6"/>
      <c r="L438" s="6"/>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5"/>
      <c r="I439" s="5"/>
      <c r="J439" s="5"/>
      <c r="K439" s="6"/>
      <c r="L439" s="6"/>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5"/>
      <c r="I440" s="5"/>
      <c r="J440" s="5"/>
      <c r="K440" s="6"/>
      <c r="L440" s="6"/>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5"/>
      <c r="I441" s="5"/>
      <c r="J441" s="5"/>
      <c r="K441" s="6"/>
      <c r="L441" s="6"/>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5"/>
      <c r="I442" s="5"/>
      <c r="J442" s="5"/>
      <c r="K442" s="6"/>
      <c r="L442" s="6"/>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5"/>
      <c r="I443" s="5"/>
      <c r="J443" s="5"/>
      <c r="K443" s="6"/>
      <c r="L443" s="6"/>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5"/>
      <c r="I444" s="5"/>
      <c r="J444" s="5"/>
      <c r="K444" s="6"/>
      <c r="L444" s="6"/>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5"/>
      <c r="I445" s="5"/>
      <c r="J445" s="5"/>
      <c r="K445" s="6"/>
      <c r="L445" s="6"/>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5"/>
      <c r="I446" s="5"/>
      <c r="J446" s="5"/>
      <c r="K446" s="6"/>
      <c r="L446" s="6"/>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5"/>
      <c r="I447" s="5"/>
      <c r="J447" s="5"/>
      <c r="K447" s="6"/>
      <c r="L447" s="6"/>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5"/>
      <c r="I448" s="5"/>
      <c r="J448" s="5"/>
      <c r="K448" s="6"/>
      <c r="L448" s="6"/>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5"/>
      <c r="I449" s="5"/>
      <c r="J449" s="5"/>
      <c r="K449" s="6"/>
      <c r="L449" s="6"/>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5"/>
      <c r="I450" s="5"/>
      <c r="J450" s="5"/>
      <c r="K450" s="6"/>
      <c r="L450" s="6"/>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5"/>
      <c r="I451" s="5"/>
      <c r="J451" s="5"/>
      <c r="K451" s="6"/>
      <c r="L451" s="6"/>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5"/>
      <c r="I452" s="5"/>
      <c r="J452" s="5"/>
      <c r="K452" s="6"/>
      <c r="L452" s="6"/>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5"/>
      <c r="I453" s="5"/>
      <c r="J453" s="5"/>
      <c r="K453" s="6"/>
      <c r="L453" s="6"/>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5"/>
      <c r="I454" s="5"/>
      <c r="J454" s="5"/>
      <c r="K454" s="6"/>
      <c r="L454" s="6"/>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5"/>
      <c r="I455" s="5"/>
      <c r="J455" s="5"/>
      <c r="K455" s="6"/>
      <c r="L455" s="6"/>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5"/>
      <c r="I456" s="5"/>
      <c r="J456" s="5"/>
      <c r="K456" s="6"/>
      <c r="L456" s="6"/>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5"/>
      <c r="I457" s="5"/>
      <c r="J457" s="5"/>
      <c r="K457" s="6"/>
      <c r="L457" s="6"/>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5"/>
      <c r="I458" s="5"/>
      <c r="J458" s="5"/>
      <c r="K458" s="6"/>
      <c r="L458" s="6"/>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5"/>
      <c r="I459" s="5"/>
      <c r="J459" s="5"/>
      <c r="K459" s="6"/>
      <c r="L459" s="6"/>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5"/>
      <c r="I460" s="5"/>
      <c r="J460" s="5"/>
      <c r="K460" s="6"/>
      <c r="L460" s="6"/>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5"/>
      <c r="I461" s="5"/>
      <c r="J461" s="5"/>
      <c r="K461" s="6"/>
      <c r="L461" s="6"/>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5"/>
      <c r="I462" s="5"/>
      <c r="J462" s="5"/>
      <c r="K462" s="6"/>
      <c r="L462" s="6"/>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5"/>
      <c r="I463" s="5"/>
      <c r="J463" s="5"/>
      <c r="K463" s="6"/>
      <c r="L463" s="6"/>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5"/>
      <c r="I464" s="5"/>
      <c r="J464" s="5"/>
      <c r="K464" s="6"/>
      <c r="L464" s="6"/>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5"/>
      <c r="I465" s="5"/>
      <c r="J465" s="5"/>
      <c r="K465" s="6"/>
      <c r="L465" s="6"/>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5"/>
      <c r="I466" s="5"/>
      <c r="J466" s="5"/>
      <c r="K466" s="6"/>
      <c r="L466" s="6"/>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5"/>
      <c r="I467" s="5"/>
      <c r="J467" s="5"/>
      <c r="K467" s="6"/>
      <c r="L467" s="6"/>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5"/>
      <c r="I468" s="5"/>
      <c r="J468" s="5"/>
      <c r="K468" s="6"/>
      <c r="L468" s="6"/>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5"/>
      <c r="I469" s="5"/>
      <c r="J469" s="5"/>
      <c r="K469" s="6"/>
      <c r="L469" s="6"/>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5"/>
      <c r="I470" s="5"/>
      <c r="J470" s="5"/>
      <c r="K470" s="6"/>
      <c r="L470" s="6"/>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5"/>
      <c r="I471" s="5"/>
      <c r="J471" s="5"/>
      <c r="K471" s="6"/>
      <c r="L471" s="6"/>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5"/>
      <c r="I472" s="5"/>
      <c r="J472" s="5"/>
      <c r="K472" s="6"/>
      <c r="L472" s="6"/>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5"/>
      <c r="I473" s="5"/>
      <c r="J473" s="5"/>
      <c r="K473" s="6"/>
      <c r="L473" s="6"/>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5"/>
      <c r="I474" s="5"/>
      <c r="J474" s="5"/>
      <c r="K474" s="6"/>
      <c r="L474" s="6"/>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5"/>
      <c r="I475" s="5"/>
      <c r="J475" s="5"/>
      <c r="K475" s="6"/>
      <c r="L475" s="6"/>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5"/>
      <c r="I476" s="5"/>
      <c r="J476" s="5"/>
      <c r="K476" s="6"/>
      <c r="L476" s="6"/>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5"/>
      <c r="I477" s="5"/>
      <c r="J477" s="5"/>
      <c r="K477" s="6"/>
      <c r="L477" s="6"/>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5"/>
      <c r="I478" s="5"/>
      <c r="J478" s="5"/>
      <c r="K478" s="6"/>
      <c r="L478" s="6"/>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5"/>
      <c r="I479" s="5"/>
      <c r="J479" s="5"/>
      <c r="K479" s="6"/>
      <c r="L479" s="6"/>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5"/>
      <c r="I480" s="5"/>
      <c r="J480" s="5"/>
      <c r="K480" s="6"/>
      <c r="L480" s="6"/>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5"/>
      <c r="I481" s="5"/>
      <c r="J481" s="5"/>
      <c r="K481" s="6"/>
      <c r="L481" s="6"/>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5"/>
      <c r="I482" s="5"/>
      <c r="J482" s="5"/>
      <c r="K482" s="6"/>
      <c r="L482" s="6"/>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5"/>
      <c r="I483" s="5"/>
      <c r="J483" s="5"/>
      <c r="K483" s="6"/>
      <c r="L483" s="6"/>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5"/>
      <c r="I484" s="5"/>
      <c r="J484" s="5"/>
      <c r="K484" s="6"/>
      <c r="L484" s="6"/>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5"/>
      <c r="I485" s="5"/>
      <c r="J485" s="5"/>
      <c r="K485" s="6"/>
      <c r="L485" s="6"/>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5"/>
      <c r="I486" s="5"/>
      <c r="J486" s="5"/>
      <c r="K486" s="6"/>
      <c r="L486" s="6"/>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5"/>
      <c r="I487" s="5"/>
      <c r="J487" s="5"/>
      <c r="K487" s="6"/>
      <c r="L487" s="6"/>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5"/>
      <c r="I488" s="5"/>
      <c r="J488" s="5"/>
      <c r="K488" s="6"/>
      <c r="L488" s="6"/>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5"/>
      <c r="I489" s="5"/>
      <c r="J489" s="5"/>
      <c r="K489" s="6"/>
      <c r="L489" s="6"/>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5"/>
      <c r="I490" s="5"/>
      <c r="J490" s="5"/>
      <c r="K490" s="6"/>
      <c r="L490" s="6"/>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5"/>
      <c r="I491" s="5"/>
      <c r="J491" s="5"/>
      <c r="K491" s="6"/>
      <c r="L491" s="6"/>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5"/>
      <c r="I492" s="5"/>
      <c r="J492" s="5"/>
      <c r="K492" s="6"/>
      <c r="L492" s="6"/>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5"/>
      <c r="I493" s="5"/>
      <c r="J493" s="5"/>
      <c r="K493" s="6"/>
      <c r="L493" s="6"/>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5"/>
      <c r="I494" s="5"/>
      <c r="J494" s="5"/>
      <c r="K494" s="6"/>
      <c r="L494" s="6"/>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5"/>
      <c r="I495" s="5"/>
      <c r="J495" s="5"/>
      <c r="K495" s="6"/>
      <c r="L495" s="6"/>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5"/>
      <c r="I496" s="5"/>
      <c r="J496" s="5"/>
      <c r="K496" s="6"/>
      <c r="L496" s="6"/>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5"/>
      <c r="I497" s="5"/>
      <c r="J497" s="5"/>
      <c r="K497" s="6"/>
      <c r="L497" s="6"/>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5"/>
      <c r="I498" s="5"/>
      <c r="J498" s="5"/>
      <c r="K498" s="6"/>
      <c r="L498" s="6"/>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5"/>
      <c r="I499" s="5"/>
      <c r="J499" s="5"/>
      <c r="K499" s="6"/>
      <c r="L499" s="6"/>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5"/>
      <c r="I500" s="5"/>
      <c r="J500" s="5"/>
      <c r="K500" s="6"/>
      <c r="L500" s="6"/>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5"/>
      <c r="I501" s="5"/>
      <c r="J501" s="5"/>
      <c r="K501" s="6"/>
      <c r="L501" s="6"/>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5"/>
      <c r="I502" s="5"/>
      <c r="J502" s="5"/>
      <c r="K502" s="6"/>
      <c r="L502" s="6"/>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5"/>
      <c r="I503" s="5"/>
      <c r="J503" s="5"/>
      <c r="K503" s="6"/>
      <c r="L503" s="6"/>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5"/>
      <c r="I504" s="5"/>
      <c r="J504" s="5"/>
      <c r="K504" s="6"/>
      <c r="L504" s="6"/>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5"/>
      <c r="I505" s="5"/>
      <c r="J505" s="5"/>
      <c r="K505" s="6"/>
      <c r="L505" s="6"/>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5"/>
      <c r="I506" s="5"/>
      <c r="J506" s="5"/>
      <c r="K506" s="6"/>
      <c r="L506" s="6"/>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5"/>
      <c r="I507" s="5"/>
      <c r="J507" s="5"/>
      <c r="K507" s="6"/>
      <c r="L507" s="6"/>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5"/>
      <c r="I508" s="5"/>
      <c r="J508" s="5"/>
      <c r="K508" s="6"/>
      <c r="L508" s="6"/>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5"/>
      <c r="I509" s="5"/>
      <c r="J509" s="5"/>
      <c r="K509" s="6"/>
      <c r="L509" s="6"/>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5"/>
      <c r="I510" s="5"/>
      <c r="J510" s="5"/>
      <c r="K510" s="6"/>
      <c r="L510" s="6"/>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5"/>
      <c r="I511" s="5"/>
      <c r="J511" s="5"/>
      <c r="K511" s="6"/>
      <c r="L511" s="6"/>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5"/>
      <c r="I512" s="5"/>
      <c r="J512" s="5"/>
      <c r="K512" s="6"/>
      <c r="L512" s="6"/>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5"/>
      <c r="I513" s="5"/>
      <c r="J513" s="5"/>
      <c r="K513" s="6"/>
      <c r="L513" s="6"/>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5"/>
      <c r="I514" s="5"/>
      <c r="J514" s="5"/>
      <c r="K514" s="6"/>
      <c r="L514" s="6"/>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5"/>
      <c r="I515" s="5"/>
      <c r="J515" s="5"/>
      <c r="K515" s="6"/>
      <c r="L515" s="6"/>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5"/>
      <c r="I516" s="5"/>
      <c r="J516" s="5"/>
      <c r="K516" s="6"/>
      <c r="L516" s="6"/>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5"/>
      <c r="I517" s="5"/>
      <c r="J517" s="5"/>
      <c r="K517" s="6"/>
      <c r="L517" s="6"/>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5"/>
      <c r="I518" s="5"/>
      <c r="J518" s="5"/>
      <c r="K518" s="6"/>
      <c r="L518" s="6"/>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5"/>
      <c r="I519" s="5"/>
      <c r="J519" s="5"/>
      <c r="K519" s="6"/>
      <c r="L519" s="6"/>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5"/>
      <c r="I520" s="5"/>
      <c r="J520" s="5"/>
      <c r="K520" s="6"/>
      <c r="L520" s="6"/>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5"/>
      <c r="I521" s="5"/>
      <c r="J521" s="5"/>
      <c r="K521" s="6"/>
      <c r="L521" s="6"/>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5"/>
      <c r="I522" s="5"/>
      <c r="J522" s="5"/>
      <c r="K522" s="6"/>
      <c r="L522" s="6"/>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5"/>
      <c r="I523" s="5"/>
      <c r="J523" s="5"/>
      <c r="K523" s="6"/>
      <c r="L523" s="6"/>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5"/>
      <c r="I524" s="5"/>
      <c r="J524" s="5"/>
      <c r="K524" s="6"/>
      <c r="L524" s="6"/>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5"/>
      <c r="I525" s="5"/>
      <c r="J525" s="5"/>
      <c r="K525" s="6"/>
      <c r="L525" s="6"/>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5"/>
      <c r="I526" s="5"/>
      <c r="J526" s="5"/>
      <c r="K526" s="6"/>
      <c r="L526" s="6"/>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5"/>
      <c r="I527" s="5"/>
      <c r="J527" s="5"/>
      <c r="K527" s="6"/>
      <c r="L527" s="6"/>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5"/>
      <c r="I528" s="5"/>
      <c r="J528" s="5"/>
      <c r="K528" s="6"/>
      <c r="L528" s="6"/>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5"/>
      <c r="I529" s="5"/>
      <c r="J529" s="5"/>
      <c r="K529" s="6"/>
      <c r="L529" s="6"/>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5"/>
      <c r="I530" s="5"/>
      <c r="J530" s="5"/>
      <c r="K530" s="6"/>
      <c r="L530" s="6"/>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5"/>
      <c r="I531" s="5"/>
      <c r="J531" s="5"/>
      <c r="K531" s="6"/>
      <c r="L531" s="6"/>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5"/>
      <c r="I532" s="5"/>
      <c r="J532" s="5"/>
      <c r="K532" s="6"/>
      <c r="L532" s="6"/>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5"/>
      <c r="I533" s="5"/>
      <c r="J533" s="5"/>
      <c r="K533" s="6"/>
      <c r="L533" s="6"/>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5"/>
      <c r="I534" s="5"/>
      <c r="J534" s="5"/>
      <c r="K534" s="6"/>
      <c r="L534" s="6"/>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5"/>
      <c r="I535" s="5"/>
      <c r="J535" s="5"/>
      <c r="K535" s="6"/>
      <c r="L535" s="6"/>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5"/>
      <c r="I536" s="5"/>
      <c r="J536" s="5"/>
      <c r="K536" s="6"/>
      <c r="L536" s="6"/>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5"/>
      <c r="I537" s="5"/>
      <c r="J537" s="5"/>
      <c r="K537" s="6"/>
      <c r="L537" s="6"/>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5"/>
      <c r="I538" s="5"/>
      <c r="J538" s="5"/>
      <c r="K538" s="6"/>
      <c r="L538" s="6"/>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5"/>
      <c r="I539" s="5"/>
      <c r="J539" s="5"/>
      <c r="K539" s="6"/>
      <c r="L539" s="6"/>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5"/>
      <c r="I540" s="5"/>
      <c r="J540" s="5"/>
      <c r="K540" s="6"/>
      <c r="L540" s="6"/>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5"/>
      <c r="I541" s="5"/>
      <c r="J541" s="5"/>
      <c r="K541" s="6"/>
      <c r="L541" s="6"/>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5"/>
      <c r="I542" s="5"/>
      <c r="J542" s="5"/>
      <c r="K542" s="6"/>
      <c r="L542" s="6"/>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5"/>
      <c r="I543" s="5"/>
      <c r="J543" s="5"/>
      <c r="K543" s="6"/>
      <c r="L543" s="6"/>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5"/>
      <c r="I544" s="5"/>
      <c r="J544" s="5"/>
      <c r="K544" s="6"/>
      <c r="L544" s="6"/>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5"/>
      <c r="I545" s="5"/>
      <c r="J545" s="5"/>
      <c r="K545" s="6"/>
      <c r="L545" s="6"/>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5"/>
      <c r="I546" s="5"/>
      <c r="J546" s="5"/>
      <c r="K546" s="6"/>
      <c r="L546" s="6"/>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5"/>
      <c r="I547" s="5"/>
      <c r="J547" s="5"/>
      <c r="K547" s="6"/>
      <c r="L547" s="6"/>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5"/>
      <c r="I548" s="5"/>
      <c r="J548" s="5"/>
      <c r="K548" s="6"/>
      <c r="L548" s="6"/>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5"/>
      <c r="I549" s="5"/>
      <c r="J549" s="5"/>
      <c r="K549" s="6"/>
      <c r="L549" s="6"/>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5"/>
      <c r="I550" s="5"/>
      <c r="J550" s="5"/>
      <c r="K550" s="6"/>
      <c r="L550" s="6"/>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5"/>
      <c r="I551" s="5"/>
      <c r="J551" s="5"/>
      <c r="K551" s="6"/>
      <c r="L551" s="6"/>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5"/>
      <c r="I552" s="5"/>
      <c r="J552" s="5"/>
      <c r="K552" s="6"/>
      <c r="L552" s="6"/>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5"/>
      <c r="I553" s="5"/>
      <c r="J553" s="5"/>
      <c r="K553" s="6"/>
      <c r="L553" s="6"/>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5"/>
      <c r="I554" s="5"/>
      <c r="J554" s="5"/>
      <c r="K554" s="6"/>
      <c r="L554" s="6"/>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5"/>
      <c r="I555" s="5"/>
      <c r="J555" s="5"/>
      <c r="K555" s="6"/>
      <c r="L555" s="6"/>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5"/>
      <c r="I556" s="5"/>
      <c r="J556" s="5"/>
      <c r="K556" s="6"/>
      <c r="L556" s="6"/>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5"/>
      <c r="I557" s="5"/>
      <c r="J557" s="5"/>
      <c r="K557" s="6"/>
      <c r="L557" s="6"/>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5"/>
      <c r="I558" s="5"/>
      <c r="J558" s="5"/>
      <c r="K558" s="6"/>
      <c r="L558" s="6"/>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5"/>
      <c r="I559" s="5"/>
      <c r="J559" s="5"/>
      <c r="K559" s="6"/>
      <c r="L559" s="6"/>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5"/>
      <c r="I560" s="5"/>
      <c r="J560" s="5"/>
      <c r="K560" s="6"/>
      <c r="L560" s="6"/>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5"/>
      <c r="I561" s="5"/>
      <c r="J561" s="5"/>
      <c r="K561" s="6"/>
      <c r="L561" s="6"/>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5"/>
      <c r="I562" s="5"/>
      <c r="J562" s="5"/>
      <c r="K562" s="6"/>
      <c r="L562" s="6"/>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5"/>
      <c r="I563" s="5"/>
      <c r="J563" s="5"/>
      <c r="K563" s="6"/>
      <c r="L563" s="6"/>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5"/>
      <c r="I564" s="5"/>
      <c r="J564" s="5"/>
      <c r="K564" s="6"/>
      <c r="L564" s="6"/>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5"/>
      <c r="I565" s="5"/>
      <c r="J565" s="5"/>
      <c r="K565" s="6"/>
      <c r="L565" s="6"/>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5"/>
      <c r="I566" s="5"/>
      <c r="J566" s="5"/>
      <c r="K566" s="6"/>
      <c r="L566" s="6"/>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5"/>
      <c r="I567" s="5"/>
      <c r="J567" s="5"/>
      <c r="K567" s="6"/>
      <c r="L567" s="6"/>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5"/>
      <c r="I568" s="5"/>
      <c r="J568" s="5"/>
      <c r="K568" s="6"/>
      <c r="L568" s="6"/>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5"/>
      <c r="I569" s="5"/>
      <c r="J569" s="5"/>
      <c r="K569" s="6"/>
      <c r="L569" s="6"/>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5"/>
      <c r="I570" s="5"/>
      <c r="J570" s="5"/>
      <c r="K570" s="6"/>
      <c r="L570" s="6"/>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5"/>
      <c r="I571" s="5"/>
      <c r="J571" s="5"/>
      <c r="K571" s="6"/>
      <c r="L571" s="6"/>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5"/>
      <c r="I572" s="5"/>
      <c r="J572" s="5"/>
      <c r="K572" s="6"/>
      <c r="L572" s="6"/>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5"/>
      <c r="I573" s="5"/>
      <c r="J573" s="5"/>
      <c r="K573" s="6"/>
      <c r="L573" s="6"/>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5"/>
      <c r="I574" s="5"/>
      <c r="J574" s="5"/>
      <c r="K574" s="6"/>
      <c r="L574" s="6"/>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5"/>
      <c r="I575" s="5"/>
      <c r="J575" s="5"/>
      <c r="K575" s="6"/>
      <c r="L575" s="6"/>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5"/>
      <c r="I576" s="5"/>
      <c r="J576" s="5"/>
      <c r="K576" s="6"/>
      <c r="L576" s="6"/>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5"/>
      <c r="I577" s="5"/>
      <c r="J577" s="5"/>
      <c r="K577" s="6"/>
      <c r="L577" s="6"/>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5"/>
      <c r="I578" s="5"/>
      <c r="J578" s="5"/>
      <c r="K578" s="6"/>
      <c r="L578" s="6"/>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5"/>
      <c r="I579" s="5"/>
      <c r="J579" s="5"/>
      <c r="K579" s="6"/>
      <c r="L579" s="6"/>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5"/>
      <c r="I580" s="5"/>
      <c r="J580" s="5"/>
      <c r="K580" s="6"/>
      <c r="L580" s="6"/>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5"/>
      <c r="I581" s="5"/>
      <c r="J581" s="5"/>
      <c r="K581" s="6"/>
      <c r="L581" s="6"/>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5"/>
      <c r="I582" s="5"/>
      <c r="J582" s="5"/>
      <c r="K582" s="6"/>
      <c r="L582" s="6"/>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5"/>
      <c r="I583" s="5"/>
      <c r="J583" s="5"/>
      <c r="K583" s="6"/>
      <c r="L583" s="6"/>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5"/>
      <c r="I584" s="5"/>
      <c r="J584" s="5"/>
      <c r="K584" s="6"/>
      <c r="L584" s="6"/>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5"/>
      <c r="I585" s="5"/>
      <c r="J585" s="5"/>
      <c r="K585" s="6"/>
      <c r="L585" s="6"/>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5"/>
      <c r="I586" s="5"/>
      <c r="J586" s="5"/>
      <c r="K586" s="6"/>
      <c r="L586" s="6"/>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5"/>
      <c r="I587" s="5"/>
      <c r="J587" s="5"/>
      <c r="K587" s="6"/>
      <c r="L587" s="6"/>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5"/>
      <c r="I588" s="5"/>
      <c r="J588" s="5"/>
      <c r="K588" s="6"/>
      <c r="L588" s="6"/>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5"/>
      <c r="I589" s="5"/>
      <c r="J589" s="5"/>
      <c r="K589" s="6"/>
      <c r="L589" s="6"/>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5"/>
      <c r="I590" s="5"/>
      <c r="J590" s="5"/>
      <c r="K590" s="6"/>
      <c r="L590" s="6"/>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5"/>
      <c r="I591" s="5"/>
      <c r="J591" s="5"/>
      <c r="K591" s="6"/>
      <c r="L591" s="6"/>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5"/>
      <c r="I592" s="5"/>
      <c r="J592" s="5"/>
      <c r="K592" s="6"/>
      <c r="L592" s="6"/>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5"/>
      <c r="I593" s="5"/>
      <c r="J593" s="5"/>
      <c r="K593" s="6"/>
      <c r="L593" s="6"/>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5"/>
      <c r="I594" s="5"/>
      <c r="J594" s="5"/>
      <c r="K594" s="6"/>
      <c r="L594" s="6"/>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5"/>
      <c r="I595" s="5"/>
      <c r="J595" s="5"/>
      <c r="K595" s="6"/>
      <c r="L595" s="6"/>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5"/>
      <c r="I596" s="5"/>
      <c r="J596" s="5"/>
      <c r="K596" s="6"/>
      <c r="L596" s="6"/>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5"/>
      <c r="I597" s="5"/>
      <c r="J597" s="5"/>
      <c r="K597" s="6"/>
      <c r="L597" s="6"/>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5"/>
      <c r="I598" s="5"/>
      <c r="J598" s="5"/>
      <c r="K598" s="6"/>
      <c r="L598" s="6"/>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5"/>
      <c r="I599" s="5"/>
      <c r="J599" s="5"/>
      <c r="K599" s="6"/>
      <c r="L599" s="6"/>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5"/>
      <c r="I600" s="5"/>
      <c r="J600" s="5"/>
      <c r="K600" s="6"/>
      <c r="L600" s="6"/>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5"/>
      <c r="I601" s="5"/>
      <c r="J601" s="5"/>
      <c r="K601" s="6"/>
      <c r="L601" s="6"/>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5"/>
      <c r="I602" s="5"/>
      <c r="J602" s="5"/>
      <c r="K602" s="6"/>
      <c r="L602" s="6"/>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5"/>
      <c r="I603" s="5"/>
      <c r="J603" s="5"/>
      <c r="K603" s="6"/>
      <c r="L603" s="6"/>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5"/>
      <c r="I604" s="5"/>
      <c r="J604" s="5"/>
      <c r="K604" s="6"/>
      <c r="L604" s="6"/>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5"/>
      <c r="I605" s="5"/>
      <c r="J605" s="5"/>
      <c r="K605" s="6"/>
      <c r="L605" s="6"/>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5"/>
      <c r="I606" s="5"/>
      <c r="J606" s="5"/>
      <c r="K606" s="6"/>
      <c r="L606" s="6"/>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5"/>
      <c r="I607" s="5"/>
      <c r="J607" s="5"/>
      <c r="K607" s="6"/>
      <c r="L607" s="6"/>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5"/>
      <c r="I608" s="5"/>
      <c r="J608" s="5"/>
      <c r="K608" s="6"/>
      <c r="L608" s="6"/>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5"/>
      <c r="I609" s="5"/>
      <c r="J609" s="5"/>
      <c r="K609" s="6"/>
      <c r="L609" s="6"/>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5"/>
      <c r="I610" s="5"/>
      <c r="J610" s="5"/>
      <c r="K610" s="6"/>
      <c r="L610" s="6"/>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5"/>
      <c r="I611" s="5"/>
      <c r="J611" s="5"/>
      <c r="K611" s="6"/>
      <c r="L611" s="6"/>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5"/>
      <c r="I612" s="5"/>
      <c r="J612" s="5"/>
      <c r="K612" s="6"/>
      <c r="L612" s="6"/>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5"/>
      <c r="I613" s="5"/>
      <c r="J613" s="5"/>
      <c r="K613" s="6"/>
      <c r="L613" s="6"/>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5"/>
      <c r="I614" s="5"/>
      <c r="J614" s="5"/>
      <c r="K614" s="6"/>
      <c r="L614" s="6"/>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5"/>
      <c r="I615" s="5"/>
      <c r="J615" s="5"/>
      <c r="K615" s="6"/>
      <c r="L615" s="6"/>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5"/>
      <c r="I616" s="5"/>
      <c r="J616" s="5"/>
      <c r="K616" s="6"/>
      <c r="L616" s="6"/>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5"/>
      <c r="I617" s="5"/>
      <c r="J617" s="5"/>
      <c r="K617" s="6"/>
      <c r="L617" s="6"/>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5"/>
      <c r="I618" s="5"/>
      <c r="J618" s="5"/>
      <c r="K618" s="6"/>
      <c r="L618" s="6"/>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5"/>
      <c r="I619" s="5"/>
      <c r="J619" s="5"/>
      <c r="K619" s="6"/>
      <c r="L619" s="6"/>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5"/>
      <c r="I620" s="5"/>
      <c r="J620" s="5"/>
      <c r="K620" s="6"/>
      <c r="L620" s="6"/>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5"/>
      <c r="I621" s="5"/>
      <c r="J621" s="5"/>
      <c r="K621" s="6"/>
      <c r="L621" s="6"/>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5"/>
      <c r="I622" s="5"/>
      <c r="J622" s="5"/>
      <c r="K622" s="6"/>
      <c r="L622" s="6"/>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5"/>
      <c r="I623" s="5"/>
      <c r="J623" s="5"/>
      <c r="K623" s="6"/>
      <c r="L623" s="6"/>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5"/>
      <c r="I624" s="5"/>
      <c r="J624" s="5"/>
      <c r="K624" s="6"/>
      <c r="L624" s="6"/>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5"/>
      <c r="I625" s="5"/>
      <c r="J625" s="5"/>
      <c r="K625" s="6"/>
      <c r="L625" s="6"/>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5"/>
      <c r="I626" s="5"/>
      <c r="J626" s="5"/>
      <c r="K626" s="6"/>
      <c r="L626" s="6"/>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5"/>
      <c r="I627" s="5"/>
      <c r="J627" s="5"/>
      <c r="K627" s="6"/>
      <c r="L627" s="6"/>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5"/>
      <c r="I628" s="5"/>
      <c r="J628" s="5"/>
      <c r="K628" s="6"/>
      <c r="L628" s="6"/>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5"/>
      <c r="I629" s="5"/>
      <c r="J629" s="5"/>
      <c r="K629" s="6"/>
      <c r="L629" s="6"/>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5"/>
      <c r="I630" s="5"/>
      <c r="J630" s="5"/>
      <c r="K630" s="6"/>
      <c r="L630" s="6"/>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5"/>
      <c r="I631" s="5"/>
      <c r="J631" s="5"/>
      <c r="K631" s="6"/>
      <c r="L631" s="6"/>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5"/>
      <c r="I632" s="5"/>
      <c r="J632" s="5"/>
      <c r="K632" s="6"/>
      <c r="L632" s="6"/>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5"/>
      <c r="I633" s="5"/>
      <c r="J633" s="5"/>
      <c r="K633" s="6"/>
      <c r="L633" s="6"/>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5"/>
      <c r="I634" s="5"/>
      <c r="J634" s="5"/>
      <c r="K634" s="6"/>
      <c r="L634" s="6"/>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5"/>
      <c r="I635" s="5"/>
      <c r="J635" s="5"/>
      <c r="K635" s="6"/>
      <c r="L635" s="6"/>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5"/>
      <c r="I636" s="5"/>
      <c r="J636" s="5"/>
      <c r="K636" s="6"/>
      <c r="L636" s="6"/>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5"/>
      <c r="I637" s="5"/>
      <c r="J637" s="5"/>
      <c r="K637" s="6"/>
      <c r="L637" s="6"/>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5"/>
      <c r="I638" s="5"/>
      <c r="J638" s="5"/>
      <c r="K638" s="6"/>
      <c r="L638" s="6"/>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5"/>
      <c r="I639" s="5"/>
      <c r="J639" s="5"/>
      <c r="K639" s="6"/>
      <c r="L639" s="6"/>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5"/>
      <c r="I640" s="5"/>
      <c r="J640" s="5"/>
      <c r="K640" s="6"/>
      <c r="L640" s="6"/>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5"/>
      <c r="I641" s="5"/>
      <c r="J641" s="5"/>
      <c r="K641" s="6"/>
      <c r="L641" s="6"/>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5"/>
      <c r="I642" s="5"/>
      <c r="J642" s="5"/>
      <c r="K642" s="6"/>
      <c r="L642" s="6"/>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5"/>
      <c r="I643" s="5"/>
      <c r="J643" s="5"/>
      <c r="K643" s="6"/>
      <c r="L643" s="6"/>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5"/>
      <c r="I644" s="5"/>
      <c r="J644" s="5"/>
      <c r="K644" s="6"/>
      <c r="L644" s="6"/>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5"/>
      <c r="I645" s="5"/>
      <c r="J645" s="5"/>
      <c r="K645" s="6"/>
      <c r="L645" s="6"/>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5"/>
      <c r="I646" s="5"/>
      <c r="J646" s="5"/>
      <c r="K646" s="6"/>
      <c r="L646" s="6"/>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5"/>
      <c r="I647" s="5"/>
      <c r="J647" s="5"/>
      <c r="K647" s="6"/>
      <c r="L647" s="6"/>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5"/>
      <c r="I648" s="5"/>
      <c r="J648" s="5"/>
      <c r="K648" s="6"/>
      <c r="L648" s="6"/>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5"/>
      <c r="I649" s="5"/>
      <c r="J649" s="5"/>
      <c r="K649" s="6"/>
      <c r="L649" s="6"/>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5"/>
      <c r="I650" s="5"/>
      <c r="J650" s="5"/>
      <c r="K650" s="6"/>
      <c r="L650" s="6"/>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5"/>
      <c r="I651" s="5"/>
      <c r="J651" s="5"/>
      <c r="K651" s="6"/>
      <c r="L651" s="6"/>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5"/>
      <c r="I652" s="5"/>
      <c r="J652" s="5"/>
      <c r="K652" s="6"/>
      <c r="L652" s="6"/>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5"/>
      <c r="I653" s="5"/>
      <c r="J653" s="5"/>
      <c r="K653" s="6"/>
      <c r="L653" s="6"/>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5"/>
      <c r="I654" s="5"/>
      <c r="J654" s="5"/>
      <c r="K654" s="6"/>
      <c r="L654" s="6"/>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5"/>
      <c r="I655" s="5"/>
      <c r="J655" s="5"/>
      <c r="K655" s="6"/>
      <c r="L655" s="6"/>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5"/>
      <c r="I656" s="5"/>
      <c r="J656" s="5"/>
      <c r="K656" s="6"/>
      <c r="L656" s="6"/>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5"/>
      <c r="I657" s="5"/>
      <c r="J657" s="5"/>
      <c r="K657" s="6"/>
      <c r="L657" s="6"/>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5"/>
      <c r="I658" s="5"/>
      <c r="J658" s="5"/>
      <c r="K658" s="6"/>
      <c r="L658" s="6"/>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5"/>
      <c r="I659" s="5"/>
      <c r="J659" s="5"/>
      <c r="K659" s="6"/>
      <c r="L659" s="6"/>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5"/>
      <c r="I660" s="5"/>
      <c r="J660" s="5"/>
      <c r="K660" s="6"/>
      <c r="L660" s="6"/>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5"/>
      <c r="I661" s="5"/>
      <c r="J661" s="5"/>
      <c r="K661" s="6"/>
      <c r="L661" s="6"/>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5"/>
      <c r="I662" s="5"/>
      <c r="J662" s="5"/>
      <c r="K662" s="6"/>
      <c r="L662" s="6"/>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5"/>
      <c r="I663" s="5"/>
      <c r="J663" s="5"/>
      <c r="K663" s="6"/>
      <c r="L663" s="6"/>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5"/>
      <c r="I664" s="5"/>
      <c r="J664" s="5"/>
      <c r="K664" s="6"/>
      <c r="L664" s="6"/>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5"/>
      <c r="I665" s="5"/>
      <c r="J665" s="5"/>
      <c r="K665" s="6"/>
      <c r="L665" s="6"/>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5"/>
      <c r="I666" s="5"/>
      <c r="J666" s="5"/>
      <c r="K666" s="6"/>
      <c r="L666" s="6"/>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5"/>
      <c r="I667" s="5"/>
      <c r="J667" s="5"/>
      <c r="K667" s="6"/>
      <c r="L667" s="6"/>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5"/>
      <c r="I668" s="5"/>
      <c r="J668" s="5"/>
      <c r="K668" s="6"/>
      <c r="L668" s="6"/>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5"/>
      <c r="I669" s="5"/>
      <c r="J669" s="5"/>
      <c r="K669" s="6"/>
      <c r="L669" s="6"/>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5"/>
      <c r="I670" s="5"/>
      <c r="J670" s="5"/>
      <c r="K670" s="6"/>
      <c r="L670" s="6"/>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5"/>
      <c r="I671" s="5"/>
      <c r="J671" s="5"/>
      <c r="K671" s="6"/>
      <c r="L671" s="6"/>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5"/>
      <c r="I672" s="5"/>
      <c r="J672" s="5"/>
      <c r="K672" s="6"/>
      <c r="L672" s="6"/>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5"/>
      <c r="I673" s="5"/>
      <c r="J673" s="5"/>
      <c r="K673" s="6"/>
      <c r="L673" s="6"/>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5"/>
      <c r="I674" s="5"/>
      <c r="J674" s="5"/>
      <c r="K674" s="6"/>
      <c r="L674" s="6"/>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5"/>
      <c r="I675" s="5"/>
      <c r="J675" s="5"/>
      <c r="K675" s="6"/>
      <c r="L675" s="6"/>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5"/>
      <c r="I676" s="5"/>
      <c r="J676" s="5"/>
      <c r="K676" s="6"/>
      <c r="L676" s="6"/>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5"/>
      <c r="I677" s="5"/>
      <c r="J677" s="5"/>
      <c r="K677" s="6"/>
      <c r="L677" s="6"/>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5"/>
      <c r="I678" s="5"/>
      <c r="J678" s="5"/>
      <c r="K678" s="6"/>
      <c r="L678" s="6"/>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5"/>
      <c r="I679" s="5"/>
      <c r="J679" s="5"/>
      <c r="K679" s="6"/>
      <c r="L679" s="6"/>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5"/>
      <c r="I680" s="5"/>
      <c r="J680" s="5"/>
      <c r="K680" s="6"/>
      <c r="L680" s="6"/>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5"/>
      <c r="I681" s="5"/>
      <c r="J681" s="5"/>
      <c r="K681" s="6"/>
      <c r="L681" s="6"/>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5"/>
      <c r="I682" s="5"/>
      <c r="J682" s="5"/>
      <c r="K682" s="6"/>
      <c r="L682" s="6"/>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5"/>
      <c r="I683" s="5"/>
      <c r="J683" s="5"/>
      <c r="K683" s="6"/>
      <c r="L683" s="6"/>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5"/>
      <c r="I684" s="5"/>
      <c r="J684" s="5"/>
      <c r="K684" s="6"/>
      <c r="L684" s="6"/>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5"/>
      <c r="I685" s="5"/>
      <c r="J685" s="5"/>
      <c r="K685" s="6"/>
      <c r="L685" s="6"/>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5"/>
      <c r="I686" s="5"/>
      <c r="J686" s="5"/>
      <c r="K686" s="6"/>
      <c r="L686" s="6"/>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5"/>
      <c r="I687" s="5"/>
      <c r="J687" s="5"/>
      <c r="K687" s="6"/>
      <c r="L687" s="6"/>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5"/>
      <c r="I688" s="5"/>
      <c r="J688" s="5"/>
      <c r="K688" s="6"/>
      <c r="L688" s="6"/>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5"/>
      <c r="I689" s="5"/>
      <c r="J689" s="5"/>
      <c r="K689" s="6"/>
      <c r="L689" s="6"/>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5"/>
      <c r="I690" s="5"/>
      <c r="J690" s="5"/>
      <c r="K690" s="6"/>
      <c r="L690" s="6"/>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5"/>
      <c r="I691" s="5"/>
      <c r="J691" s="5"/>
      <c r="K691" s="6"/>
      <c r="L691" s="6"/>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5"/>
      <c r="I692" s="5"/>
      <c r="J692" s="5"/>
      <c r="K692" s="6"/>
      <c r="L692" s="6"/>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5"/>
      <c r="I693" s="5"/>
      <c r="J693" s="5"/>
      <c r="K693" s="6"/>
      <c r="L693" s="6"/>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5"/>
      <c r="I694" s="5"/>
      <c r="J694" s="5"/>
      <c r="K694" s="6"/>
      <c r="L694" s="6"/>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5"/>
      <c r="I695" s="5"/>
      <c r="J695" s="5"/>
      <c r="K695" s="6"/>
      <c r="L695" s="6"/>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5"/>
      <c r="I696" s="5"/>
      <c r="J696" s="5"/>
      <c r="K696" s="6"/>
      <c r="L696" s="6"/>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5"/>
      <c r="I697" s="5"/>
      <c r="J697" s="5"/>
      <c r="K697" s="6"/>
      <c r="L697" s="6"/>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5"/>
      <c r="I698" s="5"/>
      <c r="J698" s="5"/>
      <c r="K698" s="6"/>
      <c r="L698" s="6"/>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5"/>
      <c r="I699" s="5"/>
      <c r="J699" s="5"/>
      <c r="K699" s="6"/>
      <c r="L699" s="6"/>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5"/>
      <c r="I700" s="5"/>
      <c r="J700" s="5"/>
      <c r="K700" s="6"/>
      <c r="L700" s="6"/>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5"/>
      <c r="I701" s="5"/>
      <c r="J701" s="5"/>
      <c r="K701" s="6"/>
      <c r="L701" s="6"/>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5"/>
      <c r="I702" s="5"/>
      <c r="J702" s="5"/>
      <c r="K702" s="6"/>
      <c r="L702" s="6"/>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5"/>
      <c r="I703" s="5"/>
      <c r="J703" s="5"/>
      <c r="K703" s="6"/>
      <c r="L703" s="6"/>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5"/>
      <c r="I704" s="5"/>
      <c r="J704" s="5"/>
      <c r="K704" s="6"/>
      <c r="L704" s="6"/>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5"/>
      <c r="I705" s="5"/>
      <c r="J705" s="5"/>
      <c r="K705" s="6"/>
      <c r="L705" s="6"/>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5"/>
      <c r="I706" s="5"/>
      <c r="J706" s="5"/>
      <c r="K706" s="6"/>
      <c r="L706" s="6"/>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5"/>
      <c r="I707" s="5"/>
      <c r="J707" s="5"/>
      <c r="K707" s="6"/>
      <c r="L707" s="6"/>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5"/>
      <c r="I708" s="5"/>
      <c r="J708" s="5"/>
      <c r="K708" s="6"/>
      <c r="L708" s="6"/>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5"/>
      <c r="I709" s="5"/>
      <c r="J709" s="5"/>
      <c r="K709" s="6"/>
      <c r="L709" s="6"/>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5"/>
      <c r="I710" s="5"/>
      <c r="J710" s="5"/>
      <c r="K710" s="6"/>
      <c r="L710" s="6"/>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5"/>
      <c r="I711" s="5"/>
      <c r="J711" s="5"/>
      <c r="K711" s="6"/>
      <c r="L711" s="6"/>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5"/>
      <c r="I712" s="5"/>
      <c r="J712" s="5"/>
      <c r="K712" s="6"/>
      <c r="L712" s="6"/>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5"/>
      <c r="I713" s="5"/>
      <c r="J713" s="5"/>
      <c r="K713" s="6"/>
      <c r="L713" s="6"/>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5"/>
      <c r="I714" s="5"/>
      <c r="J714" s="5"/>
      <c r="K714" s="6"/>
      <c r="L714" s="6"/>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5"/>
      <c r="I715" s="5"/>
      <c r="J715" s="5"/>
      <c r="K715" s="6"/>
      <c r="L715" s="6"/>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5"/>
      <c r="I716" s="5"/>
      <c r="J716" s="5"/>
      <c r="K716" s="6"/>
      <c r="L716" s="6"/>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5"/>
      <c r="I717" s="5"/>
      <c r="J717" s="5"/>
      <c r="K717" s="6"/>
      <c r="L717" s="6"/>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5"/>
      <c r="I718" s="5"/>
      <c r="J718" s="5"/>
      <c r="K718" s="6"/>
      <c r="L718" s="6"/>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5"/>
      <c r="I719" s="5"/>
      <c r="J719" s="5"/>
      <c r="K719" s="6"/>
      <c r="L719" s="6"/>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5"/>
      <c r="I720" s="5"/>
      <c r="J720" s="5"/>
      <c r="K720" s="6"/>
      <c r="L720" s="6"/>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5"/>
      <c r="I721" s="5"/>
      <c r="J721" s="5"/>
      <c r="K721" s="6"/>
      <c r="L721" s="6"/>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5"/>
      <c r="I722" s="5"/>
      <c r="J722" s="5"/>
      <c r="K722" s="6"/>
      <c r="L722" s="6"/>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5"/>
      <c r="I723" s="5"/>
      <c r="J723" s="5"/>
      <c r="K723" s="6"/>
      <c r="L723" s="6"/>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5"/>
      <c r="I724" s="5"/>
      <c r="J724" s="5"/>
      <c r="K724" s="6"/>
      <c r="L724" s="6"/>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5"/>
      <c r="I725" s="5"/>
      <c r="J725" s="5"/>
      <c r="K725" s="6"/>
      <c r="L725" s="6"/>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5"/>
      <c r="I726" s="5"/>
      <c r="J726" s="5"/>
      <c r="K726" s="6"/>
      <c r="L726" s="6"/>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5"/>
      <c r="I727" s="5"/>
      <c r="J727" s="5"/>
      <c r="K727" s="6"/>
      <c r="L727" s="6"/>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5"/>
      <c r="I728" s="5"/>
      <c r="J728" s="5"/>
      <c r="K728" s="6"/>
      <c r="L728" s="6"/>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5"/>
      <c r="I729" s="5"/>
      <c r="J729" s="5"/>
      <c r="K729" s="6"/>
      <c r="L729" s="6"/>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5"/>
      <c r="I730" s="5"/>
      <c r="J730" s="5"/>
      <c r="K730" s="6"/>
      <c r="L730" s="6"/>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5"/>
      <c r="I731" s="5"/>
      <c r="J731" s="5"/>
      <c r="K731" s="6"/>
      <c r="L731" s="6"/>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5"/>
      <c r="I732" s="5"/>
      <c r="J732" s="5"/>
      <c r="K732" s="6"/>
      <c r="L732" s="6"/>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5"/>
      <c r="I733" s="5"/>
      <c r="J733" s="5"/>
      <c r="K733" s="6"/>
      <c r="L733" s="6"/>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5"/>
      <c r="I734" s="5"/>
      <c r="J734" s="5"/>
      <c r="K734" s="6"/>
      <c r="L734" s="6"/>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5"/>
      <c r="I735" s="5"/>
      <c r="J735" s="5"/>
      <c r="K735" s="6"/>
      <c r="L735" s="6"/>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5"/>
      <c r="I736" s="5"/>
      <c r="J736" s="5"/>
      <c r="K736" s="6"/>
      <c r="L736" s="6"/>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5"/>
      <c r="I737" s="5"/>
      <c r="J737" s="5"/>
      <c r="K737" s="6"/>
      <c r="L737" s="6"/>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5"/>
      <c r="I738" s="5"/>
      <c r="J738" s="5"/>
      <c r="K738" s="6"/>
      <c r="L738" s="6"/>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5"/>
      <c r="I739" s="5"/>
      <c r="J739" s="5"/>
      <c r="K739" s="6"/>
      <c r="L739" s="6"/>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5"/>
      <c r="I740" s="5"/>
      <c r="J740" s="5"/>
      <c r="K740" s="6"/>
      <c r="L740" s="6"/>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5"/>
      <c r="I741" s="5"/>
      <c r="J741" s="5"/>
      <c r="K741" s="6"/>
      <c r="L741" s="6"/>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5"/>
      <c r="I742" s="5"/>
      <c r="J742" s="5"/>
      <c r="K742" s="6"/>
      <c r="L742" s="6"/>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5"/>
      <c r="I743" s="5"/>
      <c r="J743" s="5"/>
      <c r="K743" s="6"/>
      <c r="L743" s="6"/>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5"/>
      <c r="I744" s="5"/>
      <c r="J744" s="5"/>
      <c r="K744" s="6"/>
      <c r="L744" s="6"/>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5"/>
      <c r="I745" s="5"/>
      <c r="J745" s="5"/>
      <c r="K745" s="6"/>
      <c r="L745" s="6"/>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5"/>
      <c r="I746" s="5"/>
      <c r="J746" s="5"/>
      <c r="K746" s="6"/>
      <c r="L746" s="6"/>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5"/>
      <c r="I747" s="5"/>
      <c r="J747" s="5"/>
      <c r="K747" s="6"/>
      <c r="L747" s="6"/>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5"/>
      <c r="I748" s="5"/>
      <c r="J748" s="5"/>
      <c r="K748" s="6"/>
      <c r="L748" s="6"/>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5"/>
      <c r="I749" s="5"/>
      <c r="J749" s="5"/>
      <c r="K749" s="6"/>
      <c r="L749" s="6"/>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5"/>
      <c r="I750" s="5"/>
      <c r="J750" s="5"/>
      <c r="K750" s="6"/>
      <c r="L750" s="6"/>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5"/>
      <c r="I751" s="5"/>
      <c r="J751" s="5"/>
      <c r="K751" s="6"/>
      <c r="L751" s="6"/>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5"/>
      <c r="I752" s="5"/>
      <c r="J752" s="5"/>
      <c r="K752" s="6"/>
      <c r="L752" s="6"/>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5"/>
      <c r="I753" s="5"/>
      <c r="J753" s="5"/>
      <c r="K753" s="6"/>
      <c r="L753" s="6"/>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5"/>
      <c r="I754" s="5"/>
      <c r="J754" s="5"/>
      <c r="K754" s="6"/>
      <c r="L754" s="6"/>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5"/>
      <c r="I755" s="5"/>
      <c r="J755" s="5"/>
      <c r="K755" s="6"/>
      <c r="L755" s="6"/>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5"/>
      <c r="I756" s="5"/>
      <c r="J756" s="5"/>
      <c r="K756" s="6"/>
      <c r="L756" s="6"/>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5"/>
      <c r="I757" s="5"/>
      <c r="J757" s="5"/>
      <c r="K757" s="6"/>
      <c r="L757" s="6"/>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5"/>
      <c r="I758" s="5"/>
      <c r="J758" s="5"/>
      <c r="K758" s="6"/>
      <c r="L758" s="6"/>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5"/>
      <c r="I759" s="5"/>
      <c r="J759" s="5"/>
      <c r="K759" s="6"/>
      <c r="L759" s="6"/>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5"/>
      <c r="I760" s="5"/>
      <c r="J760" s="5"/>
      <c r="K760" s="6"/>
      <c r="L760" s="6"/>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5"/>
      <c r="I761" s="5"/>
      <c r="J761" s="5"/>
      <c r="K761" s="6"/>
      <c r="L761" s="6"/>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5"/>
      <c r="I762" s="5"/>
      <c r="J762" s="5"/>
      <c r="K762" s="6"/>
      <c r="L762" s="6"/>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5"/>
      <c r="I763" s="5"/>
      <c r="J763" s="5"/>
      <c r="K763" s="6"/>
      <c r="L763" s="6"/>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5"/>
      <c r="I764" s="5"/>
      <c r="J764" s="5"/>
      <c r="K764" s="6"/>
      <c r="L764" s="6"/>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5"/>
      <c r="I765" s="5"/>
      <c r="J765" s="5"/>
      <c r="K765" s="6"/>
      <c r="L765" s="6"/>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5"/>
      <c r="I766" s="5"/>
      <c r="J766" s="5"/>
      <c r="K766" s="6"/>
      <c r="L766" s="6"/>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5"/>
      <c r="I767" s="5"/>
      <c r="J767" s="5"/>
      <c r="K767" s="6"/>
      <c r="L767" s="6"/>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5"/>
      <c r="I768" s="5"/>
      <c r="J768" s="5"/>
      <c r="K768" s="6"/>
      <c r="L768" s="6"/>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5"/>
      <c r="I769" s="5"/>
      <c r="J769" s="5"/>
      <c r="K769" s="6"/>
      <c r="L769" s="6"/>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5"/>
      <c r="I770" s="5"/>
      <c r="J770" s="5"/>
      <c r="K770" s="6"/>
      <c r="L770" s="6"/>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5"/>
      <c r="I771" s="5"/>
      <c r="J771" s="5"/>
      <c r="K771" s="6"/>
      <c r="L771" s="6"/>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5"/>
      <c r="I772" s="5"/>
      <c r="J772" s="5"/>
      <c r="K772" s="6"/>
      <c r="L772" s="6"/>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5"/>
      <c r="I773" s="5"/>
      <c r="J773" s="5"/>
      <c r="K773" s="6"/>
      <c r="L773" s="6"/>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5"/>
      <c r="I774" s="5"/>
      <c r="J774" s="5"/>
      <c r="K774" s="6"/>
      <c r="L774" s="6"/>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5"/>
      <c r="I775" s="5"/>
      <c r="J775" s="5"/>
      <c r="K775" s="6"/>
      <c r="L775" s="6"/>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5"/>
      <c r="I776" s="5"/>
      <c r="J776" s="5"/>
      <c r="K776" s="6"/>
      <c r="L776" s="6"/>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5"/>
      <c r="I777" s="5"/>
      <c r="J777" s="5"/>
      <c r="K777" s="6"/>
      <c r="L777" s="6"/>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5"/>
      <c r="I778" s="5"/>
      <c r="J778" s="5"/>
      <c r="K778" s="6"/>
      <c r="L778" s="6"/>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5"/>
      <c r="I779" s="5"/>
      <c r="J779" s="5"/>
      <c r="K779" s="6"/>
      <c r="L779" s="6"/>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5"/>
      <c r="I780" s="5"/>
      <c r="J780" s="5"/>
      <c r="K780" s="6"/>
      <c r="L780" s="6"/>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5"/>
      <c r="I781" s="5"/>
      <c r="J781" s="5"/>
      <c r="K781" s="6"/>
      <c r="L781" s="6"/>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5"/>
      <c r="I782" s="5"/>
      <c r="J782" s="5"/>
      <c r="K782" s="6"/>
      <c r="L782" s="6"/>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5"/>
      <c r="I783" s="5"/>
      <c r="J783" s="5"/>
      <c r="K783" s="6"/>
      <c r="L783" s="6"/>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5"/>
      <c r="I784" s="5"/>
      <c r="J784" s="5"/>
      <c r="K784" s="6"/>
      <c r="L784" s="6"/>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5"/>
      <c r="I785" s="5"/>
      <c r="J785" s="5"/>
      <c r="K785" s="6"/>
      <c r="L785" s="6"/>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5"/>
      <c r="I786" s="5"/>
      <c r="J786" s="5"/>
      <c r="K786" s="6"/>
      <c r="L786" s="6"/>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5"/>
      <c r="I787" s="5"/>
      <c r="J787" s="5"/>
      <c r="K787" s="6"/>
      <c r="L787" s="6"/>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5"/>
      <c r="I788" s="5"/>
      <c r="J788" s="5"/>
      <c r="K788" s="6"/>
      <c r="L788" s="6"/>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5"/>
      <c r="I789" s="5"/>
      <c r="J789" s="5"/>
      <c r="K789" s="6"/>
      <c r="L789" s="6"/>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5"/>
      <c r="I790" s="5"/>
      <c r="J790" s="5"/>
      <c r="K790" s="6"/>
      <c r="L790" s="6"/>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5"/>
      <c r="I791" s="5"/>
      <c r="J791" s="5"/>
      <c r="K791" s="6"/>
      <c r="L791" s="6"/>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5"/>
      <c r="I792" s="5"/>
      <c r="J792" s="5"/>
      <c r="K792" s="6"/>
      <c r="L792" s="6"/>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5"/>
      <c r="I793" s="5"/>
      <c r="J793" s="5"/>
      <c r="K793" s="6"/>
      <c r="L793" s="6"/>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5"/>
      <c r="I794" s="5"/>
      <c r="J794" s="5"/>
      <c r="K794" s="6"/>
      <c r="L794" s="6"/>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5"/>
      <c r="I795" s="5"/>
      <c r="J795" s="5"/>
      <c r="K795" s="6"/>
      <c r="L795" s="6"/>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5"/>
      <c r="I796" s="5"/>
      <c r="J796" s="5"/>
      <c r="K796" s="6"/>
      <c r="L796" s="6"/>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5"/>
      <c r="I797" s="5"/>
      <c r="J797" s="5"/>
      <c r="K797" s="6"/>
      <c r="L797" s="6"/>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5"/>
      <c r="I798" s="5"/>
      <c r="J798" s="5"/>
      <c r="K798" s="6"/>
      <c r="L798" s="6"/>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5"/>
      <c r="I799" s="5"/>
      <c r="J799" s="5"/>
      <c r="K799" s="6"/>
      <c r="L799" s="6"/>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5"/>
      <c r="I800" s="5"/>
      <c r="J800" s="5"/>
      <c r="K800" s="6"/>
      <c r="L800" s="6"/>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5"/>
      <c r="I801" s="5"/>
      <c r="J801" s="5"/>
      <c r="K801" s="6"/>
      <c r="L801" s="6"/>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5"/>
      <c r="I802" s="5"/>
      <c r="J802" s="5"/>
      <c r="K802" s="6"/>
      <c r="L802" s="6"/>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5"/>
      <c r="I803" s="5"/>
      <c r="J803" s="5"/>
      <c r="K803" s="6"/>
      <c r="L803" s="6"/>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5"/>
      <c r="I804" s="5"/>
      <c r="J804" s="5"/>
      <c r="K804" s="6"/>
      <c r="L804" s="6"/>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5"/>
      <c r="I805" s="5"/>
      <c r="J805" s="5"/>
      <c r="K805" s="6"/>
      <c r="L805" s="6"/>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5"/>
      <c r="I806" s="5"/>
      <c r="J806" s="5"/>
      <c r="K806" s="6"/>
      <c r="L806" s="6"/>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5"/>
      <c r="I807" s="5"/>
      <c r="J807" s="5"/>
      <c r="K807" s="6"/>
      <c r="L807" s="6"/>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5"/>
      <c r="I808" s="5"/>
      <c r="J808" s="5"/>
      <c r="K808" s="6"/>
      <c r="L808" s="6"/>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5"/>
      <c r="I809" s="5"/>
      <c r="J809" s="5"/>
      <c r="K809" s="6"/>
      <c r="L809" s="6"/>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5"/>
      <c r="I810" s="5"/>
      <c r="J810" s="5"/>
      <c r="K810" s="6"/>
      <c r="L810" s="6"/>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5"/>
      <c r="I811" s="5"/>
      <c r="J811" s="5"/>
      <c r="K811" s="6"/>
      <c r="L811" s="6"/>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5"/>
      <c r="I812" s="5"/>
      <c r="J812" s="5"/>
      <c r="K812" s="6"/>
      <c r="L812" s="6"/>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5"/>
      <c r="I813" s="5"/>
      <c r="J813" s="5"/>
      <c r="K813" s="6"/>
      <c r="L813" s="6"/>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5"/>
      <c r="I814" s="5"/>
      <c r="J814" s="5"/>
      <c r="K814" s="6"/>
      <c r="L814" s="6"/>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5"/>
      <c r="I815" s="5"/>
      <c r="J815" s="5"/>
      <c r="K815" s="6"/>
      <c r="L815" s="6"/>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5"/>
      <c r="I816" s="5"/>
      <c r="J816" s="5"/>
      <c r="K816" s="6"/>
      <c r="L816" s="6"/>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5"/>
      <c r="I817" s="5"/>
      <c r="J817" s="5"/>
      <c r="K817" s="6"/>
      <c r="L817" s="6"/>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5"/>
      <c r="I818" s="5"/>
      <c r="J818" s="5"/>
      <c r="K818" s="6"/>
      <c r="L818" s="6"/>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5"/>
      <c r="I819" s="5"/>
      <c r="J819" s="5"/>
      <c r="K819" s="6"/>
      <c r="L819" s="6"/>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5"/>
      <c r="I820" s="5"/>
      <c r="J820" s="5"/>
      <c r="K820" s="6"/>
      <c r="L820" s="6"/>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5"/>
      <c r="I821" s="5"/>
      <c r="J821" s="5"/>
      <c r="K821" s="6"/>
      <c r="L821" s="6"/>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5"/>
      <c r="I822" s="5"/>
      <c r="J822" s="5"/>
      <c r="K822" s="6"/>
      <c r="L822" s="6"/>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5"/>
      <c r="I823" s="5"/>
      <c r="J823" s="5"/>
      <c r="K823" s="6"/>
      <c r="L823" s="6"/>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5"/>
      <c r="I824" s="5"/>
      <c r="J824" s="5"/>
      <c r="K824" s="6"/>
      <c r="L824" s="6"/>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5"/>
      <c r="I825" s="5"/>
      <c r="J825" s="5"/>
      <c r="K825" s="6"/>
      <c r="L825" s="6"/>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5"/>
      <c r="I826" s="5"/>
      <c r="J826" s="5"/>
      <c r="K826" s="6"/>
      <c r="L826" s="6"/>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5"/>
      <c r="I827" s="5"/>
      <c r="J827" s="5"/>
      <c r="K827" s="6"/>
      <c r="L827" s="6"/>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5"/>
      <c r="I828" s="5"/>
      <c r="J828" s="5"/>
      <c r="K828" s="6"/>
      <c r="L828" s="6"/>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5"/>
      <c r="I829" s="5"/>
      <c r="J829" s="5"/>
      <c r="K829" s="6"/>
      <c r="L829" s="6"/>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5"/>
      <c r="I830" s="5"/>
      <c r="J830" s="5"/>
      <c r="K830" s="6"/>
      <c r="L830" s="6"/>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5"/>
      <c r="I831" s="5"/>
      <c r="J831" s="5"/>
      <c r="K831" s="6"/>
      <c r="L831" s="6"/>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5"/>
      <c r="I832" s="5"/>
      <c r="J832" s="5"/>
      <c r="K832" s="6"/>
      <c r="L832" s="6"/>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5"/>
      <c r="I833" s="5"/>
      <c r="J833" s="5"/>
      <c r="K833" s="6"/>
      <c r="L833" s="6"/>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5"/>
      <c r="I834" s="5"/>
      <c r="J834" s="5"/>
      <c r="K834" s="6"/>
      <c r="L834" s="6"/>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5"/>
      <c r="I835" s="5"/>
      <c r="J835" s="5"/>
      <c r="K835" s="6"/>
      <c r="L835" s="6"/>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5"/>
      <c r="I836" s="5"/>
      <c r="J836" s="5"/>
      <c r="K836" s="6"/>
      <c r="L836" s="6"/>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5"/>
      <c r="I837" s="5"/>
      <c r="J837" s="5"/>
      <c r="K837" s="6"/>
      <c r="L837" s="6"/>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5"/>
      <c r="I838" s="5"/>
      <c r="J838" s="5"/>
      <c r="K838" s="6"/>
      <c r="L838" s="6"/>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5"/>
      <c r="I839" s="5"/>
      <c r="J839" s="5"/>
      <c r="K839" s="6"/>
      <c r="L839" s="6"/>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5"/>
      <c r="I840" s="5"/>
      <c r="J840" s="5"/>
      <c r="K840" s="6"/>
      <c r="L840" s="6"/>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5"/>
      <c r="I841" s="5"/>
      <c r="J841" s="5"/>
      <c r="K841" s="6"/>
      <c r="L841" s="6"/>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5"/>
      <c r="I842" s="5"/>
      <c r="J842" s="5"/>
      <c r="K842" s="6"/>
      <c r="L842" s="6"/>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5"/>
      <c r="I843" s="5"/>
      <c r="J843" s="5"/>
      <c r="K843" s="6"/>
      <c r="L843" s="6"/>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5"/>
      <c r="I844" s="5"/>
      <c r="J844" s="5"/>
      <c r="K844" s="6"/>
      <c r="L844" s="6"/>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5"/>
      <c r="I845" s="5"/>
      <c r="J845" s="5"/>
      <c r="K845" s="6"/>
      <c r="L845" s="6"/>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5"/>
      <c r="I846" s="5"/>
      <c r="J846" s="5"/>
      <c r="K846" s="6"/>
      <c r="L846" s="6"/>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5"/>
      <c r="I847" s="5"/>
      <c r="J847" s="5"/>
      <c r="K847" s="6"/>
      <c r="L847" s="6"/>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5"/>
      <c r="I848" s="5"/>
      <c r="J848" s="5"/>
      <c r="K848" s="6"/>
      <c r="L848" s="6"/>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5"/>
      <c r="I849" s="5"/>
      <c r="J849" s="5"/>
      <c r="K849" s="6"/>
      <c r="L849" s="6"/>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5"/>
      <c r="I850" s="5"/>
      <c r="J850" s="5"/>
      <c r="K850" s="6"/>
      <c r="L850" s="6"/>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5"/>
      <c r="I851" s="5"/>
      <c r="J851" s="5"/>
      <c r="K851" s="6"/>
      <c r="L851" s="6"/>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5"/>
      <c r="I852" s="5"/>
      <c r="J852" s="5"/>
      <c r="K852" s="6"/>
      <c r="L852" s="6"/>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5"/>
      <c r="I853" s="5"/>
      <c r="J853" s="5"/>
      <c r="K853" s="6"/>
      <c r="L853" s="6"/>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5"/>
      <c r="I854" s="5"/>
      <c r="J854" s="5"/>
      <c r="K854" s="6"/>
      <c r="L854" s="6"/>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5"/>
      <c r="I855" s="5"/>
      <c r="J855" s="5"/>
      <c r="K855" s="6"/>
      <c r="L855" s="6"/>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5"/>
      <c r="I856" s="5"/>
      <c r="J856" s="5"/>
      <c r="K856" s="6"/>
      <c r="L856" s="6"/>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5"/>
      <c r="I857" s="5"/>
      <c r="J857" s="5"/>
      <c r="K857" s="6"/>
      <c r="L857" s="6"/>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5"/>
      <c r="I858" s="5"/>
      <c r="J858" s="5"/>
      <c r="K858" s="6"/>
      <c r="L858" s="6"/>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5"/>
      <c r="I859" s="5"/>
      <c r="J859" s="5"/>
      <c r="K859" s="6"/>
      <c r="L859" s="6"/>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5"/>
      <c r="I860" s="5"/>
      <c r="J860" s="5"/>
      <c r="K860" s="6"/>
      <c r="L860" s="6"/>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5"/>
      <c r="I861" s="5"/>
      <c r="J861" s="5"/>
      <c r="K861" s="6"/>
      <c r="L861" s="6"/>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5"/>
      <c r="I862" s="5"/>
      <c r="J862" s="5"/>
      <c r="K862" s="6"/>
      <c r="L862" s="6"/>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5"/>
      <c r="I863" s="5"/>
      <c r="J863" s="5"/>
      <c r="K863" s="6"/>
      <c r="L863" s="6"/>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5"/>
      <c r="I864" s="5"/>
      <c r="J864" s="5"/>
      <c r="K864" s="6"/>
      <c r="L864" s="6"/>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5"/>
      <c r="I865" s="5"/>
      <c r="J865" s="5"/>
      <c r="K865" s="6"/>
      <c r="L865" s="6"/>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5"/>
      <c r="I866" s="5"/>
      <c r="J866" s="5"/>
      <c r="K866" s="6"/>
      <c r="L866" s="6"/>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5"/>
      <c r="I867" s="5"/>
      <c r="J867" s="5"/>
      <c r="K867" s="6"/>
      <c r="L867" s="6"/>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5"/>
      <c r="I868" s="5"/>
      <c r="J868" s="5"/>
      <c r="K868" s="6"/>
      <c r="L868" s="6"/>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5"/>
      <c r="I869" s="5"/>
      <c r="J869" s="5"/>
      <c r="K869" s="6"/>
      <c r="L869" s="6"/>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5"/>
      <c r="I870" s="5"/>
      <c r="J870" s="5"/>
      <c r="K870" s="6"/>
      <c r="L870" s="6"/>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5"/>
      <c r="I871" s="5"/>
      <c r="J871" s="5"/>
      <c r="K871" s="6"/>
      <c r="L871" s="6"/>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5"/>
      <c r="I872" s="5"/>
      <c r="J872" s="5"/>
      <c r="K872" s="6"/>
      <c r="L872" s="6"/>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5"/>
      <c r="I873" s="5"/>
      <c r="J873" s="5"/>
      <c r="K873" s="6"/>
      <c r="L873" s="6"/>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5"/>
      <c r="I874" s="5"/>
      <c r="J874" s="5"/>
      <c r="K874" s="6"/>
      <c r="L874" s="6"/>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5"/>
      <c r="I875" s="5"/>
      <c r="J875" s="5"/>
      <c r="K875" s="6"/>
      <c r="L875" s="6"/>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5"/>
      <c r="I876" s="5"/>
      <c r="J876" s="5"/>
      <c r="K876" s="6"/>
      <c r="L876" s="6"/>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5"/>
      <c r="I877" s="5"/>
      <c r="J877" s="5"/>
      <c r="K877" s="6"/>
      <c r="L877" s="6"/>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5"/>
      <c r="I878" s="5"/>
      <c r="J878" s="5"/>
      <c r="K878" s="6"/>
      <c r="L878" s="6"/>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5"/>
      <c r="I879" s="5"/>
      <c r="J879" s="5"/>
      <c r="K879" s="6"/>
      <c r="L879" s="6"/>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5"/>
      <c r="I880" s="5"/>
      <c r="J880" s="5"/>
      <c r="K880" s="6"/>
      <c r="L880" s="6"/>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5"/>
      <c r="I881" s="5"/>
      <c r="J881" s="5"/>
      <c r="K881" s="6"/>
      <c r="L881" s="6"/>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5"/>
      <c r="I882" s="5"/>
      <c r="J882" s="5"/>
      <c r="K882" s="6"/>
      <c r="L882" s="6"/>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5"/>
      <c r="I883" s="5"/>
      <c r="J883" s="5"/>
      <c r="K883" s="6"/>
      <c r="L883" s="6"/>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5"/>
      <c r="I884" s="5"/>
      <c r="J884" s="5"/>
      <c r="K884" s="6"/>
      <c r="L884" s="6"/>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5"/>
      <c r="I885" s="5"/>
      <c r="J885" s="5"/>
      <c r="K885" s="6"/>
      <c r="L885" s="6"/>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5"/>
      <c r="I886" s="5"/>
      <c r="J886" s="5"/>
      <c r="K886" s="6"/>
      <c r="L886" s="6"/>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5"/>
      <c r="I887" s="5"/>
      <c r="J887" s="5"/>
      <c r="K887" s="6"/>
      <c r="L887" s="6"/>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5"/>
      <c r="I888" s="5"/>
      <c r="J888" s="5"/>
      <c r="K888" s="6"/>
      <c r="L888" s="6"/>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5"/>
      <c r="I889" s="5"/>
      <c r="J889" s="5"/>
      <c r="K889" s="6"/>
      <c r="L889" s="6"/>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5"/>
      <c r="I890" s="5"/>
      <c r="J890" s="5"/>
      <c r="K890" s="6"/>
      <c r="L890" s="6"/>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5"/>
      <c r="I891" s="5"/>
      <c r="J891" s="5"/>
      <c r="K891" s="6"/>
      <c r="L891" s="6"/>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5"/>
      <c r="I892" s="5"/>
      <c r="J892" s="5"/>
      <c r="K892" s="6"/>
      <c r="L892" s="6"/>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5"/>
      <c r="I893" s="5"/>
      <c r="J893" s="5"/>
      <c r="K893" s="6"/>
      <c r="L893" s="6"/>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5"/>
      <c r="I894" s="5"/>
      <c r="J894" s="5"/>
      <c r="K894" s="6"/>
      <c r="L894" s="6"/>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5"/>
      <c r="I895" s="5"/>
      <c r="J895" s="5"/>
      <c r="K895" s="6"/>
      <c r="L895" s="6"/>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5"/>
      <c r="I896" s="5"/>
      <c r="J896" s="5"/>
      <c r="K896" s="6"/>
      <c r="L896" s="6"/>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5"/>
      <c r="I897" s="5"/>
      <c r="J897" s="5"/>
      <c r="K897" s="6"/>
      <c r="L897" s="6"/>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5"/>
      <c r="I898" s="5"/>
      <c r="J898" s="5"/>
      <c r="K898" s="6"/>
      <c r="L898" s="6"/>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5"/>
      <c r="I899" s="5"/>
      <c r="J899" s="5"/>
      <c r="K899" s="6"/>
      <c r="L899" s="6"/>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5"/>
      <c r="I900" s="5"/>
      <c r="J900" s="5"/>
      <c r="K900" s="6"/>
      <c r="L900" s="6"/>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5"/>
      <c r="I901" s="5"/>
      <c r="J901" s="5"/>
      <c r="K901" s="6"/>
      <c r="L901" s="6"/>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5"/>
      <c r="I902" s="5"/>
      <c r="J902" s="5"/>
      <c r="K902" s="6"/>
      <c r="L902" s="6"/>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5"/>
      <c r="I903" s="5"/>
      <c r="J903" s="5"/>
      <c r="K903" s="6"/>
      <c r="L903" s="6"/>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5"/>
      <c r="I904" s="5"/>
      <c r="J904" s="5"/>
      <c r="K904" s="6"/>
      <c r="L904" s="6"/>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5"/>
      <c r="I905" s="5"/>
      <c r="J905" s="5"/>
      <c r="K905" s="6"/>
      <c r="L905" s="6"/>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5"/>
      <c r="I906" s="5"/>
      <c r="J906" s="5"/>
      <c r="K906" s="6"/>
      <c r="L906" s="6"/>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5"/>
      <c r="I907" s="5"/>
      <c r="J907" s="5"/>
      <c r="K907" s="6"/>
      <c r="L907" s="6"/>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5"/>
      <c r="I908" s="5"/>
      <c r="J908" s="5"/>
      <c r="K908" s="6"/>
      <c r="L908" s="6"/>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5"/>
      <c r="I909" s="5"/>
      <c r="J909" s="5"/>
      <c r="K909" s="6"/>
      <c r="L909" s="6"/>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5"/>
      <c r="I910" s="5"/>
      <c r="J910" s="5"/>
      <c r="K910" s="6"/>
      <c r="L910" s="6"/>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5"/>
      <c r="I911" s="5"/>
      <c r="J911" s="5"/>
      <c r="K911" s="6"/>
      <c r="L911" s="6"/>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5"/>
      <c r="I912" s="5"/>
      <c r="J912" s="5"/>
      <c r="K912" s="6"/>
      <c r="L912" s="6"/>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5"/>
      <c r="I913" s="5"/>
      <c r="J913" s="5"/>
      <c r="K913" s="6"/>
      <c r="L913" s="6"/>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5"/>
      <c r="I914" s="5"/>
      <c r="J914" s="5"/>
      <c r="K914" s="6"/>
      <c r="L914" s="6"/>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5"/>
      <c r="I915" s="5"/>
      <c r="J915" s="5"/>
      <c r="K915" s="6"/>
      <c r="L915" s="6"/>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5"/>
      <c r="I916" s="5"/>
      <c r="J916" s="5"/>
      <c r="K916" s="6"/>
      <c r="L916" s="6"/>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5"/>
      <c r="I917" s="5"/>
      <c r="J917" s="5"/>
      <c r="K917" s="6"/>
      <c r="L917" s="6"/>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5"/>
      <c r="I918" s="5"/>
      <c r="J918" s="5"/>
      <c r="K918" s="6"/>
      <c r="L918" s="6"/>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5"/>
      <c r="I919" s="5"/>
      <c r="J919" s="5"/>
      <c r="K919" s="6"/>
      <c r="L919" s="6"/>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5"/>
      <c r="I920" s="5"/>
      <c r="J920" s="5"/>
      <c r="K920" s="6"/>
      <c r="L920" s="6"/>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5"/>
      <c r="I921" s="5"/>
      <c r="J921" s="5"/>
      <c r="K921" s="6"/>
      <c r="L921" s="6"/>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5"/>
      <c r="I922" s="5"/>
      <c r="J922" s="5"/>
      <c r="K922" s="6"/>
      <c r="L922" s="6"/>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5"/>
      <c r="I923" s="5"/>
      <c r="J923" s="5"/>
      <c r="K923" s="6"/>
      <c r="L923" s="6"/>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5"/>
      <c r="I924" s="5"/>
      <c r="J924" s="5"/>
      <c r="K924" s="6"/>
      <c r="L924" s="6"/>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5"/>
      <c r="I925" s="5"/>
      <c r="J925" s="5"/>
      <c r="K925" s="6"/>
      <c r="L925" s="6"/>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5"/>
      <c r="I926" s="5"/>
      <c r="J926" s="5"/>
      <c r="K926" s="6"/>
      <c r="L926" s="6"/>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5"/>
      <c r="I927" s="5"/>
      <c r="J927" s="5"/>
      <c r="K927" s="6"/>
      <c r="L927" s="6"/>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5"/>
      <c r="I928" s="5"/>
      <c r="J928" s="5"/>
      <c r="K928" s="6"/>
      <c r="L928" s="6"/>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5"/>
      <c r="I929" s="5"/>
      <c r="J929" s="5"/>
      <c r="K929" s="6"/>
      <c r="L929" s="6"/>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5"/>
      <c r="I930" s="5"/>
      <c r="J930" s="5"/>
      <c r="K930" s="6"/>
      <c r="L930" s="6"/>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5"/>
      <c r="I931" s="5"/>
      <c r="J931" s="5"/>
      <c r="K931" s="6"/>
      <c r="L931" s="6"/>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5"/>
      <c r="I932" s="5"/>
      <c r="J932" s="5"/>
      <c r="K932" s="6"/>
      <c r="L932" s="6"/>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5"/>
      <c r="I933" s="5"/>
      <c r="J933" s="5"/>
      <c r="K933" s="6"/>
      <c r="L933" s="6"/>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5"/>
      <c r="I934" s="5"/>
      <c r="J934" s="5"/>
      <c r="K934" s="6"/>
      <c r="L934" s="6"/>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5"/>
      <c r="I935" s="5"/>
      <c r="J935" s="5"/>
      <c r="K935" s="6"/>
      <c r="L935" s="6"/>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5"/>
      <c r="I936" s="5"/>
      <c r="J936" s="5"/>
      <c r="K936" s="6"/>
      <c r="L936" s="6"/>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5"/>
      <c r="I937" s="5"/>
      <c r="J937" s="5"/>
      <c r="K937" s="6"/>
      <c r="L937" s="6"/>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5"/>
      <c r="I938" s="5"/>
      <c r="J938" s="5"/>
      <c r="K938" s="6"/>
      <c r="L938" s="6"/>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5"/>
      <c r="I939" s="5"/>
      <c r="J939" s="5"/>
      <c r="K939" s="6"/>
      <c r="L939" s="6"/>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5"/>
      <c r="I940" s="5"/>
      <c r="J940" s="5"/>
      <c r="K940" s="6"/>
      <c r="L940" s="6"/>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5"/>
      <c r="I941" s="5"/>
      <c r="J941" s="5"/>
      <c r="K941" s="6"/>
      <c r="L941" s="6"/>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5"/>
      <c r="I942" s="5"/>
      <c r="J942" s="5"/>
      <c r="K942" s="6"/>
      <c r="L942" s="6"/>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5"/>
      <c r="I943" s="5"/>
      <c r="J943" s="5"/>
      <c r="K943" s="6"/>
      <c r="L943" s="6"/>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5"/>
      <c r="I944" s="5"/>
      <c r="J944" s="5"/>
      <c r="K944" s="6"/>
      <c r="L944" s="6"/>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5"/>
      <c r="I945" s="5"/>
      <c r="J945" s="5"/>
      <c r="K945" s="6"/>
      <c r="L945" s="6"/>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5"/>
      <c r="I946" s="5"/>
      <c r="J946" s="5"/>
      <c r="K946" s="6"/>
      <c r="L946" s="6"/>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5"/>
      <c r="I947" s="5"/>
      <c r="J947" s="5"/>
      <c r="K947" s="6"/>
      <c r="L947" s="6"/>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5"/>
      <c r="I948" s="5"/>
      <c r="J948" s="5"/>
      <c r="K948" s="6"/>
      <c r="L948" s="6"/>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5"/>
      <c r="I949" s="5"/>
      <c r="J949" s="5"/>
      <c r="K949" s="6"/>
      <c r="L949" s="6"/>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5"/>
      <c r="I950" s="5"/>
      <c r="J950" s="5"/>
      <c r="K950" s="6"/>
      <c r="L950" s="6"/>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5"/>
      <c r="I951" s="5"/>
      <c r="J951" s="5"/>
      <c r="K951" s="6"/>
      <c r="L951" s="6"/>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5"/>
      <c r="I952" s="5"/>
      <c r="J952" s="5"/>
      <c r="K952" s="6"/>
      <c r="L952" s="6"/>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5"/>
      <c r="I953" s="5"/>
      <c r="J953" s="5"/>
      <c r="K953" s="6"/>
      <c r="L953" s="6"/>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5"/>
      <c r="I954" s="5"/>
      <c r="J954" s="5"/>
      <c r="K954" s="6"/>
      <c r="L954" s="6"/>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5"/>
      <c r="I955" s="5"/>
      <c r="J955" s="5"/>
      <c r="K955" s="6"/>
      <c r="L955" s="6"/>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5"/>
      <c r="I956" s="5"/>
      <c r="J956" s="5"/>
      <c r="K956" s="6"/>
      <c r="L956" s="6"/>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5"/>
      <c r="I957" s="5"/>
      <c r="J957" s="5"/>
      <c r="K957" s="6"/>
      <c r="L957" s="6"/>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5"/>
      <c r="I958" s="5"/>
      <c r="J958" s="5"/>
      <c r="K958" s="6"/>
      <c r="L958" s="6"/>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5"/>
      <c r="I959" s="5"/>
      <c r="J959" s="5"/>
      <c r="K959" s="6"/>
      <c r="L959" s="6"/>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5"/>
      <c r="I960" s="5"/>
      <c r="J960" s="5"/>
      <c r="K960" s="6"/>
      <c r="L960" s="6"/>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5"/>
      <c r="I961" s="5"/>
      <c r="J961" s="5"/>
      <c r="K961" s="6"/>
      <c r="L961" s="6"/>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5"/>
      <c r="I962" s="5"/>
      <c r="J962" s="5"/>
      <c r="K962" s="6"/>
      <c r="L962" s="6"/>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5"/>
      <c r="I963" s="5"/>
      <c r="J963" s="5"/>
      <c r="K963" s="6"/>
      <c r="L963" s="6"/>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5"/>
      <c r="I964" s="5"/>
      <c r="J964" s="5"/>
      <c r="K964" s="6"/>
      <c r="L964" s="6"/>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5"/>
      <c r="I965" s="5"/>
      <c r="J965" s="5"/>
      <c r="K965" s="6"/>
      <c r="L965" s="6"/>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5"/>
      <c r="I966" s="5"/>
      <c r="J966" s="5"/>
      <c r="K966" s="6"/>
      <c r="L966" s="6"/>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5"/>
      <c r="I967" s="5"/>
      <c r="J967" s="5"/>
      <c r="K967" s="6"/>
      <c r="L967" s="6"/>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5"/>
      <c r="I968" s="5"/>
      <c r="J968" s="5"/>
      <c r="K968" s="6"/>
      <c r="L968" s="6"/>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5"/>
      <c r="I969" s="5"/>
      <c r="J969" s="5"/>
      <c r="K969" s="6"/>
      <c r="L969" s="6"/>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5"/>
      <c r="I970" s="5"/>
      <c r="J970" s="5"/>
      <c r="K970" s="6"/>
      <c r="L970" s="6"/>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5"/>
      <c r="I971" s="5"/>
      <c r="J971" s="5"/>
      <c r="K971" s="6"/>
      <c r="L971" s="6"/>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5"/>
      <c r="I972" s="5"/>
      <c r="J972" s="5"/>
      <c r="K972" s="6"/>
      <c r="L972" s="6"/>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5"/>
      <c r="I973" s="5"/>
      <c r="J973" s="5"/>
      <c r="K973" s="6"/>
      <c r="L973" s="6"/>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5"/>
      <c r="I974" s="5"/>
      <c r="J974" s="5"/>
      <c r="K974" s="6"/>
      <c r="L974" s="6"/>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5"/>
      <c r="I975" s="5"/>
      <c r="J975" s="5"/>
      <c r="K975" s="6"/>
      <c r="L975" s="6"/>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5"/>
      <c r="I976" s="5"/>
      <c r="J976" s="5"/>
      <c r="K976" s="6"/>
      <c r="L976" s="6"/>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5"/>
      <c r="I977" s="5"/>
      <c r="J977" s="5"/>
      <c r="K977" s="6"/>
      <c r="L977" s="6"/>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5"/>
      <c r="I978" s="5"/>
      <c r="J978" s="5"/>
      <c r="K978" s="6"/>
      <c r="L978" s="6"/>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5"/>
      <c r="I979" s="5"/>
      <c r="J979" s="5"/>
      <c r="K979" s="6"/>
      <c r="L979" s="6"/>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5"/>
      <c r="I980" s="5"/>
      <c r="J980" s="5"/>
      <c r="K980" s="6"/>
      <c r="L980" s="6"/>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5"/>
      <c r="I981" s="5"/>
      <c r="J981" s="5"/>
      <c r="K981" s="6"/>
      <c r="L981" s="6"/>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5"/>
      <c r="I982" s="5"/>
      <c r="J982" s="5"/>
      <c r="K982" s="6"/>
      <c r="L982" s="6"/>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5"/>
      <c r="I983" s="5"/>
      <c r="J983" s="5"/>
      <c r="K983" s="6"/>
      <c r="L983" s="6"/>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5"/>
      <c r="I984" s="5"/>
      <c r="J984" s="5"/>
      <c r="K984" s="6"/>
      <c r="L984" s="6"/>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5"/>
      <c r="I985" s="5"/>
      <c r="J985" s="5"/>
      <c r="K985" s="6"/>
      <c r="L985" s="6"/>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5"/>
      <c r="I986" s="5"/>
      <c r="J986" s="5"/>
      <c r="K986" s="6"/>
      <c r="L986" s="6"/>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5"/>
      <c r="I987" s="5"/>
      <c r="J987" s="5"/>
      <c r="K987" s="6"/>
      <c r="L987" s="6"/>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5"/>
      <c r="I988" s="5"/>
      <c r="J988" s="5"/>
      <c r="K988" s="6"/>
      <c r="L988" s="6"/>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5"/>
      <c r="I989" s="5"/>
      <c r="J989" s="5"/>
      <c r="K989" s="6"/>
      <c r="L989" s="6"/>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5"/>
      <c r="I990" s="5"/>
      <c r="J990" s="5"/>
      <c r="K990" s="6"/>
      <c r="L990" s="6"/>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5"/>
      <c r="I991" s="5"/>
      <c r="J991" s="5"/>
      <c r="K991" s="6"/>
      <c r="L991" s="6"/>
      <c r="M991" s="1"/>
      <c r="N991" s="1"/>
      <c r="O991" s="1"/>
      <c r="P991" s="1"/>
      <c r="Q991" s="1"/>
      <c r="R991" s="1"/>
      <c r="S991" s="1"/>
      <c r="T991" s="1"/>
      <c r="U991" s="1"/>
      <c r="V991" s="1"/>
      <c r="W991" s="1"/>
      <c r="X991" s="1"/>
      <c r="Y991" s="1"/>
      <c r="Z991" s="1"/>
    </row>
  </sheetData>
  <mergeCells count="10">
    <mergeCell ref="C8:E8"/>
    <mergeCell ref="K5:K6"/>
    <mergeCell ref="L5:L6"/>
    <mergeCell ref="B1:B6"/>
    <mergeCell ref="K1:K2"/>
    <mergeCell ref="L1:L2"/>
    <mergeCell ref="C2:I2"/>
    <mergeCell ref="K3:K4"/>
    <mergeCell ref="L3:L4"/>
    <mergeCell ref="C5:I5"/>
  </mergeCells>
  <dataValidations count="3">
    <dataValidation type="custom" allowBlank="1" showInputMessage="1" showErrorMessage="1" prompt="Debe ser menor a 400 caracteres" sqref="E1 E3 E7 E9:E991" xr:uid="{00000000-0002-0000-0100-000000000000}">
      <formula1>LTE(LEN(E1),(400))</formula1>
    </dataValidation>
    <dataValidation type="custom" allowBlank="1" showInputMessage="1" showErrorMessage="1" prompt="CENTRO DE UTILIDAD - El código debe ser de 10 dígitos." sqref="B1:C1 C2:C3 C7:D7 C9:D9 C12:D991" xr:uid="{00000000-0002-0000-0100-000001000000}">
      <formula1>EQ(LEN(B1),(10))</formula1>
    </dataValidation>
    <dataValidation type="custom" allowBlank="1" showInputMessage="1" showErrorMessage="1" prompt="SON 10 DIGITOS" sqref="D11" xr:uid="{00000000-0002-0000-0100-000003000000}">
      <formula1>EQ(LEN(D11),(10))</formula1>
    </dataValidation>
  </dataValidations>
  <pageMargins left="0.78740157480314965" right="0.23622047244094491" top="0.74803149606299213" bottom="0.74803149606299213" header="0" footer="0"/>
  <pageSetup fitToHeight="0" orientation="landscape"/>
  <drawing r:id="rId1"/>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0100-000002000000}">
          <x14:formula1>
            <xm:f>Validación!$B$2:$B$15</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95"/>
  <sheetViews>
    <sheetView tabSelected="1" workbookViewId="0">
      <pane ySplit="7" topLeftCell="C8" activePane="bottomLeft" state="frozen"/>
      <selection pane="bottomLeft" activeCell="C8" sqref="C8:H8"/>
    </sheetView>
  </sheetViews>
  <sheetFormatPr defaultColWidth="14.42578125" defaultRowHeight="15" customHeight="1" outlineLevelRow="2"/>
  <cols>
    <col min="1" max="1" width="7.85546875" customWidth="1"/>
    <col min="2" max="2" width="28.7109375" customWidth="1"/>
    <col min="3" max="3" width="12" customWidth="1"/>
    <col min="4" max="4" width="8.28515625" customWidth="1"/>
    <col min="5" max="5" width="7.5703125" customWidth="1"/>
    <col min="6" max="6" width="14.28515625" customWidth="1"/>
    <col min="7" max="7" width="14.85546875" customWidth="1"/>
    <col min="8" max="8" width="15.42578125" customWidth="1"/>
    <col min="9" max="9" width="4.42578125" customWidth="1"/>
    <col min="10" max="10" width="14.140625" customWidth="1"/>
    <col min="11" max="12" width="13.7109375" customWidth="1"/>
    <col min="13" max="13" width="10.42578125" customWidth="1"/>
    <col min="14" max="14" width="17.42578125" customWidth="1"/>
    <col min="15" max="26" width="10.7109375" customWidth="1"/>
  </cols>
  <sheetData>
    <row r="1" spans="1:26" ht="12.75" customHeight="1">
      <c r="A1" s="194"/>
      <c r="B1" s="204"/>
      <c r="C1" s="180" t="s">
        <v>2</v>
      </c>
      <c r="D1" s="205"/>
      <c r="E1" s="205"/>
      <c r="F1" s="205"/>
      <c r="G1" s="205"/>
      <c r="H1" s="205"/>
      <c r="I1" s="205"/>
      <c r="J1" s="205"/>
      <c r="K1" s="180"/>
      <c r="L1" s="204"/>
      <c r="M1" s="181" t="s">
        <v>0</v>
      </c>
      <c r="N1" s="172" t="s">
        <v>22</v>
      </c>
    </row>
    <row r="2" spans="1:26" ht="12.75" customHeight="1">
      <c r="A2" s="195"/>
      <c r="B2" s="197"/>
      <c r="C2" s="195"/>
      <c r="D2" s="196"/>
      <c r="E2" s="196"/>
      <c r="F2" s="196"/>
      <c r="G2" s="196"/>
      <c r="H2" s="196"/>
      <c r="I2" s="196"/>
      <c r="J2" s="196"/>
      <c r="K2" s="195"/>
      <c r="L2" s="197"/>
      <c r="M2" s="201"/>
      <c r="N2" s="199"/>
    </row>
    <row r="3" spans="1:26" ht="13.5" customHeight="1">
      <c r="A3" s="195"/>
      <c r="B3" s="197"/>
      <c r="C3" s="195"/>
      <c r="D3" s="196"/>
      <c r="E3" s="196"/>
      <c r="F3" s="196"/>
      <c r="G3" s="196"/>
      <c r="H3" s="196"/>
      <c r="I3" s="196"/>
      <c r="J3" s="196"/>
      <c r="K3" s="195"/>
      <c r="L3" s="197"/>
      <c r="M3" s="184" t="s">
        <v>3</v>
      </c>
      <c r="N3" s="182" t="s">
        <v>23</v>
      </c>
    </row>
    <row r="4" spans="1:26" ht="12.75" customHeight="1">
      <c r="A4" s="195"/>
      <c r="B4" s="197"/>
      <c r="C4" s="188" t="s">
        <v>24</v>
      </c>
      <c r="D4" s="200"/>
      <c r="E4" s="200"/>
      <c r="F4" s="200"/>
      <c r="G4" s="200"/>
      <c r="H4" s="200"/>
      <c r="I4" s="200"/>
      <c r="J4" s="200"/>
      <c r="K4" s="195"/>
      <c r="L4" s="197"/>
      <c r="M4" s="195"/>
      <c r="N4" s="201"/>
    </row>
    <row r="5" spans="1:26" ht="12.75" customHeight="1">
      <c r="A5" s="195"/>
      <c r="B5" s="197"/>
      <c r="C5" s="195"/>
      <c r="D5" s="196"/>
      <c r="E5" s="196"/>
      <c r="F5" s="196"/>
      <c r="G5" s="196"/>
      <c r="H5" s="196"/>
      <c r="I5" s="196"/>
      <c r="J5" s="196"/>
      <c r="K5" s="195"/>
      <c r="L5" s="197"/>
      <c r="M5" s="181" t="s">
        <v>5</v>
      </c>
      <c r="N5" s="183">
        <v>43110</v>
      </c>
    </row>
    <row r="6" spans="1:26" ht="12.75" customHeight="1">
      <c r="A6" s="202"/>
      <c r="B6" s="198"/>
      <c r="C6" s="202"/>
      <c r="D6" s="203"/>
      <c r="E6" s="203"/>
      <c r="F6" s="203"/>
      <c r="G6" s="203"/>
      <c r="H6" s="203"/>
      <c r="I6" s="203"/>
      <c r="J6" s="203"/>
      <c r="K6" s="202"/>
      <c r="L6" s="198"/>
      <c r="M6" s="201"/>
      <c r="N6" s="198"/>
    </row>
    <row r="7" spans="1:26" ht="13.5" customHeight="1">
      <c r="A7" s="21"/>
      <c r="B7" s="131"/>
      <c r="C7" s="22"/>
      <c r="D7" s="22"/>
      <c r="E7" s="22"/>
      <c r="F7" s="22"/>
      <c r="G7" s="22"/>
      <c r="H7" s="22"/>
      <c r="I7" s="22"/>
      <c r="J7" s="22"/>
      <c r="K7" s="22"/>
      <c r="L7" s="22"/>
      <c r="M7" s="132"/>
      <c r="N7" s="23"/>
    </row>
    <row r="8" spans="1:26" ht="12" customHeight="1">
      <c r="A8" s="24" t="s">
        <v>25</v>
      </c>
      <c r="B8" s="132"/>
      <c r="C8" s="189">
        <f>+'Plan Operativo'!C8</f>
        <v>0</v>
      </c>
      <c r="D8" s="203"/>
      <c r="E8" s="203"/>
      <c r="F8" s="203"/>
      <c r="G8" s="203"/>
      <c r="H8" s="203"/>
      <c r="I8" s="132"/>
      <c r="J8" s="132"/>
      <c r="K8" s="132"/>
      <c r="L8" s="133"/>
      <c r="M8" s="133"/>
      <c r="N8" s="25"/>
      <c r="O8" s="20"/>
      <c r="P8" s="20"/>
      <c r="Q8" s="20"/>
      <c r="R8" s="20"/>
      <c r="S8" s="20"/>
      <c r="T8" s="20"/>
      <c r="U8" s="20"/>
      <c r="V8" s="20"/>
      <c r="W8" s="20"/>
      <c r="X8" s="20"/>
      <c r="Y8" s="20"/>
      <c r="Z8" s="20"/>
    </row>
    <row r="9" spans="1:26" ht="12" customHeight="1">
      <c r="A9" s="24" t="s">
        <v>26</v>
      </c>
      <c r="B9" s="132"/>
      <c r="C9" s="189">
        <f>+'Plan Operativo'!C11</f>
        <v>0</v>
      </c>
      <c r="D9" s="203"/>
      <c r="E9" s="203"/>
      <c r="F9" s="203"/>
      <c r="G9" s="203"/>
      <c r="H9" s="203"/>
      <c r="I9" s="132"/>
      <c r="J9" s="132"/>
      <c r="K9" s="132"/>
      <c r="L9" s="132"/>
      <c r="M9" s="132"/>
      <c r="N9" s="23"/>
      <c r="O9" s="20"/>
      <c r="P9" s="20"/>
      <c r="Q9" s="20"/>
      <c r="R9" s="20"/>
      <c r="S9" s="20"/>
      <c r="T9" s="20"/>
      <c r="U9" s="20"/>
      <c r="V9" s="20"/>
      <c r="W9" s="20"/>
      <c r="X9" s="20"/>
      <c r="Y9" s="20"/>
      <c r="Z9" s="20"/>
    </row>
    <row r="10" spans="1:26" ht="12" customHeight="1">
      <c r="A10" s="24" t="s">
        <v>27</v>
      </c>
      <c r="B10" s="132"/>
      <c r="C10" s="178">
        <f>+'Plan Operativo'!D11</f>
        <v>0</v>
      </c>
      <c r="D10" s="206"/>
      <c r="E10" s="206"/>
      <c r="F10" s="206"/>
      <c r="G10" s="206"/>
      <c r="H10" s="132"/>
      <c r="I10" s="132"/>
      <c r="J10" s="132"/>
      <c r="K10" s="132"/>
      <c r="L10" s="132"/>
      <c r="M10" s="132"/>
      <c r="N10" s="23"/>
      <c r="O10" s="20"/>
      <c r="P10" s="20"/>
      <c r="Q10" s="20"/>
      <c r="R10" s="20"/>
      <c r="S10" s="20"/>
      <c r="T10" s="20"/>
      <c r="U10" s="20"/>
      <c r="V10" s="20"/>
      <c r="W10" s="20"/>
      <c r="X10" s="20"/>
      <c r="Y10" s="20"/>
      <c r="Z10" s="20"/>
    </row>
    <row r="11" spans="1:26" ht="12" customHeight="1">
      <c r="A11" s="24" t="s">
        <v>28</v>
      </c>
      <c r="B11" s="132"/>
      <c r="C11" s="190">
        <f>+'Plan Operativo'!J11</f>
        <v>0</v>
      </c>
      <c r="D11" s="206"/>
      <c r="E11" s="206"/>
      <c r="F11" s="206"/>
      <c r="G11" s="206"/>
      <c r="H11" s="134" t="s">
        <v>29</v>
      </c>
      <c r="I11" s="132" t="s">
        <v>30</v>
      </c>
      <c r="J11" s="132"/>
      <c r="K11" s="132"/>
      <c r="L11" s="177">
        <f>+'Plan Operativo'!K11</f>
        <v>0</v>
      </c>
      <c r="M11" s="203"/>
      <c r="N11" s="198"/>
      <c r="O11" s="20"/>
      <c r="P11" s="20"/>
      <c r="Q11" s="20"/>
      <c r="R11" s="20"/>
      <c r="S11" s="20"/>
      <c r="T11" s="20"/>
      <c r="U11" s="20"/>
      <c r="V11" s="20"/>
      <c r="W11" s="20"/>
      <c r="X11" s="20"/>
      <c r="Y11" s="20"/>
      <c r="Z11" s="20"/>
    </row>
    <row r="12" spans="1:26" ht="12.75" customHeight="1">
      <c r="A12" s="24" t="s">
        <v>31</v>
      </c>
      <c r="B12" s="132"/>
      <c r="C12" s="189">
        <f>+'Plan Operativo'!G8</f>
        <v>0</v>
      </c>
      <c r="D12" s="203"/>
      <c r="E12" s="203"/>
      <c r="F12" s="203"/>
      <c r="G12" s="203"/>
      <c r="H12" s="203"/>
      <c r="I12" s="135" t="s">
        <v>32</v>
      </c>
      <c r="J12" s="132"/>
      <c r="K12" s="132"/>
      <c r="L12" s="178"/>
      <c r="M12" s="206"/>
      <c r="N12" s="207"/>
      <c r="O12" s="26"/>
      <c r="P12" s="20"/>
      <c r="Q12" s="20"/>
      <c r="R12" s="20"/>
      <c r="S12" s="20"/>
      <c r="T12" s="20"/>
      <c r="U12" s="20"/>
      <c r="V12" s="20"/>
      <c r="W12" s="20"/>
      <c r="X12" s="20"/>
      <c r="Y12" s="20"/>
      <c r="Z12" s="20"/>
    </row>
    <row r="13" spans="1:26" ht="12" customHeight="1">
      <c r="A13" s="27"/>
      <c r="B13" s="132"/>
      <c r="C13" s="132"/>
      <c r="D13" s="132"/>
      <c r="E13" s="132"/>
      <c r="F13" s="132"/>
      <c r="G13" s="132"/>
      <c r="H13" s="132"/>
      <c r="I13" s="132"/>
      <c r="J13" s="132"/>
      <c r="K13" s="132"/>
      <c r="L13" s="132"/>
      <c r="M13" s="132"/>
      <c r="N13" s="23"/>
      <c r="O13" s="20"/>
      <c r="P13" s="20"/>
      <c r="Q13" s="20"/>
      <c r="R13" s="20"/>
      <c r="S13" s="20"/>
      <c r="T13" s="20"/>
      <c r="U13" s="20"/>
      <c r="V13" s="20"/>
      <c r="W13" s="20"/>
      <c r="X13" s="20"/>
      <c r="Y13" s="20"/>
      <c r="Z13" s="20"/>
    </row>
    <row r="14" spans="1:26" ht="12" customHeight="1">
      <c r="A14" s="136"/>
      <c r="B14" s="137"/>
      <c r="C14" s="137"/>
      <c r="D14" s="137"/>
      <c r="E14" s="137"/>
      <c r="F14" s="137"/>
      <c r="G14" s="137"/>
      <c r="H14" s="137"/>
      <c r="I14" s="137"/>
      <c r="J14" s="137"/>
      <c r="K14" s="137"/>
      <c r="L14" s="137"/>
      <c r="M14" s="137"/>
      <c r="N14" s="28"/>
      <c r="O14" s="20"/>
      <c r="P14" s="20"/>
      <c r="Q14" s="20"/>
      <c r="R14" s="20"/>
      <c r="S14" s="20"/>
      <c r="T14" s="20"/>
      <c r="U14" s="20"/>
      <c r="V14" s="20"/>
      <c r="W14" s="20"/>
      <c r="X14" s="20"/>
      <c r="Y14" s="20"/>
      <c r="Z14" s="20"/>
    </row>
    <row r="15" spans="1:26" ht="12" customHeight="1">
      <c r="A15" s="138"/>
      <c r="B15" s="20"/>
      <c r="C15" s="20"/>
      <c r="D15" s="20"/>
      <c r="E15" s="179" t="s">
        <v>33</v>
      </c>
      <c r="F15" s="203"/>
      <c r="G15" s="203"/>
      <c r="H15" s="198"/>
      <c r="I15" s="179" t="s">
        <v>34</v>
      </c>
      <c r="J15" s="203"/>
      <c r="K15" s="203"/>
      <c r="L15" s="198"/>
      <c r="M15" s="179" t="s">
        <v>21</v>
      </c>
      <c r="N15" s="198"/>
      <c r="O15" s="20"/>
      <c r="P15" s="20"/>
      <c r="Q15" s="20"/>
      <c r="R15" s="20"/>
      <c r="S15" s="20"/>
      <c r="T15" s="20"/>
      <c r="U15" s="20"/>
      <c r="V15" s="20"/>
      <c r="W15" s="20"/>
      <c r="X15" s="20"/>
      <c r="Y15" s="20"/>
      <c r="Z15" s="20"/>
    </row>
    <row r="16" spans="1:26" ht="12" customHeight="1">
      <c r="A16" s="139" t="s">
        <v>35</v>
      </c>
      <c r="B16" s="140"/>
      <c r="C16" s="140"/>
      <c r="D16" s="140"/>
      <c r="E16" s="29" t="s">
        <v>36</v>
      </c>
      <c r="F16" s="30" t="s">
        <v>37</v>
      </c>
      <c r="G16" s="141" t="s">
        <v>38</v>
      </c>
      <c r="H16" s="31" t="s">
        <v>39</v>
      </c>
      <c r="I16" s="29" t="s">
        <v>36</v>
      </c>
      <c r="J16" s="30" t="s">
        <v>37</v>
      </c>
      <c r="K16" s="141" t="s">
        <v>38</v>
      </c>
      <c r="L16" s="31" t="s">
        <v>39</v>
      </c>
      <c r="M16" s="32" t="s">
        <v>36</v>
      </c>
      <c r="N16" s="33" t="s">
        <v>40</v>
      </c>
      <c r="O16" s="34"/>
      <c r="P16" s="34"/>
      <c r="Q16" s="34"/>
      <c r="R16" s="34"/>
      <c r="S16" s="34"/>
      <c r="T16" s="34"/>
      <c r="U16" s="34"/>
      <c r="V16" s="34"/>
      <c r="W16" s="34"/>
      <c r="X16" s="34"/>
      <c r="Y16" s="34"/>
      <c r="Z16" s="34"/>
    </row>
    <row r="17" spans="1:26" ht="12" customHeight="1">
      <c r="A17" s="138"/>
      <c r="B17" s="20"/>
      <c r="C17" s="35"/>
      <c r="D17" s="35"/>
      <c r="E17" s="142"/>
      <c r="F17" s="35"/>
      <c r="G17" s="35"/>
      <c r="H17" s="36"/>
      <c r="I17" s="142"/>
      <c r="J17" s="35"/>
      <c r="K17" s="35"/>
      <c r="L17" s="36"/>
      <c r="M17" s="37"/>
      <c r="N17" s="38"/>
      <c r="O17" s="20"/>
      <c r="P17" s="20"/>
      <c r="Q17" s="20"/>
      <c r="R17" s="20"/>
      <c r="S17" s="20"/>
      <c r="T17" s="20"/>
      <c r="U17" s="20"/>
      <c r="V17" s="20"/>
      <c r="W17" s="20"/>
      <c r="X17" s="20"/>
      <c r="Y17" s="20"/>
      <c r="Z17" s="20"/>
    </row>
    <row r="18" spans="1:26" ht="12" customHeight="1">
      <c r="A18" s="39">
        <v>4101</v>
      </c>
      <c r="B18" s="143" t="s">
        <v>41</v>
      </c>
      <c r="C18" s="40"/>
      <c r="D18" s="144"/>
      <c r="E18" s="41">
        <v>0</v>
      </c>
      <c r="F18" s="42"/>
      <c r="G18" s="42"/>
      <c r="H18" s="43">
        <f>+F18*E18</f>
        <v>0</v>
      </c>
      <c r="I18" s="41">
        <v>0</v>
      </c>
      <c r="J18" s="42">
        <v>0</v>
      </c>
      <c r="K18" s="42"/>
      <c r="L18" s="43">
        <f>+J18*I18</f>
        <v>0</v>
      </c>
      <c r="M18" s="43">
        <f>I18+E18</f>
        <v>0</v>
      </c>
      <c r="N18" s="44">
        <f>L18+H18</f>
        <v>0</v>
      </c>
      <c r="O18" s="20"/>
      <c r="P18" s="20"/>
      <c r="Q18" s="20"/>
      <c r="R18" s="20"/>
      <c r="S18" s="20"/>
      <c r="T18" s="20"/>
      <c r="U18" s="20"/>
      <c r="V18" s="20"/>
      <c r="W18" s="20"/>
      <c r="X18" s="20"/>
      <c r="Y18" s="20"/>
      <c r="Z18" s="20"/>
    </row>
    <row r="19" spans="1:26" ht="12" customHeight="1">
      <c r="A19" s="39">
        <v>4102</v>
      </c>
      <c r="B19" s="191" t="s">
        <v>42</v>
      </c>
      <c r="C19" s="208"/>
      <c r="D19" s="209"/>
      <c r="E19" s="45">
        <f>SUM(E20:E21)</f>
        <v>0</v>
      </c>
      <c r="F19" s="45"/>
      <c r="G19" s="45"/>
      <c r="H19" s="145"/>
      <c r="I19" s="45">
        <f>SUM(I20:I21)</f>
        <v>0</v>
      </c>
      <c r="J19" s="45"/>
      <c r="K19" s="45"/>
      <c r="L19" s="145"/>
      <c r="M19" s="46"/>
      <c r="N19" s="47"/>
      <c r="O19" s="20"/>
      <c r="P19" s="20"/>
      <c r="Q19" s="20"/>
      <c r="R19" s="20"/>
      <c r="S19" s="20"/>
      <c r="T19" s="20"/>
      <c r="U19" s="20"/>
      <c r="V19" s="20"/>
      <c r="W19" s="20"/>
      <c r="X19" s="20"/>
      <c r="Y19" s="20"/>
      <c r="Z19" s="20"/>
    </row>
    <row r="20" spans="1:26" ht="12" customHeight="1" outlineLevel="1">
      <c r="A20" s="39">
        <v>4102</v>
      </c>
      <c r="B20" s="192" t="s">
        <v>43</v>
      </c>
      <c r="C20" s="208"/>
      <c r="D20" s="209"/>
      <c r="E20" s="41">
        <v>0</v>
      </c>
      <c r="F20" s="42">
        <v>0</v>
      </c>
      <c r="G20" s="48"/>
      <c r="H20" s="49">
        <f t="shared" ref="H20:H21" si="0">F20*E20</f>
        <v>0</v>
      </c>
      <c r="I20" s="41">
        <f t="shared" ref="I20:I21" si="1">+E20*0.9</f>
        <v>0</v>
      </c>
      <c r="J20" s="42">
        <f t="shared" ref="J20:J21" si="2">+F20</f>
        <v>0</v>
      </c>
      <c r="K20" s="48"/>
      <c r="L20" s="49">
        <f t="shared" ref="L20:L21" si="3">J20*I20</f>
        <v>0</v>
      </c>
      <c r="M20" s="43">
        <f t="shared" ref="M20:M21" si="4">I20+E20</f>
        <v>0</v>
      </c>
      <c r="N20" s="44">
        <f t="shared" ref="N20:N21" si="5">L20+H20</f>
        <v>0</v>
      </c>
      <c r="O20" s="20"/>
      <c r="P20" s="20"/>
      <c r="Q20" s="20"/>
      <c r="R20" s="20"/>
      <c r="S20" s="20"/>
      <c r="T20" s="20"/>
      <c r="U20" s="20"/>
      <c r="V20" s="20"/>
      <c r="W20" s="20"/>
      <c r="X20" s="20"/>
      <c r="Y20" s="20"/>
      <c r="Z20" s="20"/>
    </row>
    <row r="21" spans="1:26" ht="12" customHeight="1" outlineLevel="1">
      <c r="A21" s="39">
        <v>4102</v>
      </c>
      <c r="B21" s="192" t="s">
        <v>44</v>
      </c>
      <c r="C21" s="208"/>
      <c r="D21" s="209"/>
      <c r="E21" s="41"/>
      <c r="F21" s="42"/>
      <c r="G21" s="48"/>
      <c r="H21" s="49">
        <f t="shared" si="0"/>
        <v>0</v>
      </c>
      <c r="I21" s="41">
        <f t="shared" si="1"/>
        <v>0</v>
      </c>
      <c r="J21" s="42">
        <f t="shared" si="2"/>
        <v>0</v>
      </c>
      <c r="K21" s="48"/>
      <c r="L21" s="49">
        <f t="shared" si="3"/>
        <v>0</v>
      </c>
      <c r="M21" s="43">
        <f t="shared" si="4"/>
        <v>0</v>
      </c>
      <c r="N21" s="44">
        <f t="shared" si="5"/>
        <v>0</v>
      </c>
      <c r="O21" s="20"/>
      <c r="P21" s="20"/>
      <c r="Q21" s="20"/>
      <c r="R21" s="20"/>
      <c r="S21" s="20"/>
      <c r="T21" s="20"/>
      <c r="U21" s="20"/>
      <c r="V21" s="20"/>
      <c r="W21" s="20"/>
      <c r="X21" s="20"/>
      <c r="Y21" s="20"/>
      <c r="Z21" s="20"/>
    </row>
    <row r="22" spans="1:26" ht="12" customHeight="1" outlineLevel="1">
      <c r="A22" s="39">
        <v>4102</v>
      </c>
      <c r="B22" s="193" t="s">
        <v>45</v>
      </c>
      <c r="C22" s="208"/>
      <c r="D22" s="209"/>
      <c r="E22" s="45"/>
      <c r="F22" s="45"/>
      <c r="G22" s="45"/>
      <c r="H22" s="50"/>
      <c r="I22" s="45"/>
      <c r="J22" s="45"/>
      <c r="K22" s="48"/>
      <c r="L22" s="50"/>
      <c r="M22" s="43"/>
      <c r="N22" s="44"/>
      <c r="O22" s="20"/>
      <c r="P22" s="20"/>
      <c r="Q22" s="20"/>
      <c r="R22" s="20"/>
      <c r="S22" s="20"/>
      <c r="T22" s="20"/>
      <c r="U22" s="20"/>
      <c r="V22" s="20"/>
      <c r="W22" s="20"/>
      <c r="X22" s="20"/>
      <c r="Y22" s="20"/>
      <c r="Z22" s="20"/>
    </row>
    <row r="23" spans="1:26" ht="12" customHeight="1" outlineLevel="1">
      <c r="A23" s="39">
        <v>4102</v>
      </c>
      <c r="B23" s="185" t="s">
        <v>46</v>
      </c>
      <c r="C23" s="208"/>
      <c r="D23" s="209"/>
      <c r="E23" s="51">
        <v>0</v>
      </c>
      <c r="F23" s="52"/>
      <c r="G23" s="48"/>
      <c r="H23" s="53">
        <f t="shared" ref="H23:H24" si="6">-(E23*F20*F23)</f>
        <v>0</v>
      </c>
      <c r="I23" s="51">
        <v>0</v>
      </c>
      <c r="J23" s="52"/>
      <c r="K23" s="48"/>
      <c r="L23" s="53">
        <f t="shared" ref="L23:L24" si="7">-(I23*J20*J23)</f>
        <v>0</v>
      </c>
      <c r="M23" s="43">
        <f t="shared" ref="M23:M37" si="8">I23+E23</f>
        <v>0</v>
      </c>
      <c r="N23" s="54">
        <f t="shared" ref="N23:N37" si="9">L23+H23</f>
        <v>0</v>
      </c>
      <c r="O23" s="20"/>
      <c r="P23" s="20"/>
      <c r="Q23" s="20"/>
      <c r="R23" s="20"/>
      <c r="S23" s="20"/>
      <c r="T23" s="20"/>
      <c r="U23" s="20"/>
      <c r="V23" s="20"/>
      <c r="W23" s="20"/>
      <c r="X23" s="20"/>
      <c r="Y23" s="20"/>
      <c r="Z23" s="20"/>
    </row>
    <row r="24" spans="1:26" ht="12" customHeight="1" outlineLevel="1">
      <c r="A24" s="39">
        <v>4102</v>
      </c>
      <c r="B24" s="55" t="s">
        <v>47</v>
      </c>
      <c r="C24" s="56"/>
      <c r="D24" s="41"/>
      <c r="E24" s="51">
        <v>0</v>
      </c>
      <c r="F24" s="52"/>
      <c r="G24" s="48"/>
      <c r="H24" s="53">
        <f t="shared" si="6"/>
        <v>0</v>
      </c>
      <c r="I24" s="51">
        <v>0</v>
      </c>
      <c r="J24" s="52"/>
      <c r="K24" s="48"/>
      <c r="L24" s="53">
        <f t="shared" si="7"/>
        <v>0</v>
      </c>
      <c r="M24" s="43">
        <f t="shared" si="8"/>
        <v>0</v>
      </c>
      <c r="N24" s="54">
        <f t="shared" si="9"/>
        <v>0</v>
      </c>
      <c r="O24" s="20"/>
      <c r="P24" s="20"/>
      <c r="Q24" s="20"/>
      <c r="R24" s="20"/>
      <c r="S24" s="20"/>
      <c r="T24" s="20"/>
      <c r="U24" s="20"/>
      <c r="V24" s="20"/>
      <c r="W24" s="20"/>
      <c r="X24" s="20"/>
      <c r="Y24" s="20"/>
      <c r="Z24" s="20"/>
    </row>
    <row r="25" spans="1:26" ht="12" customHeight="1" outlineLevel="1">
      <c r="A25" s="39">
        <v>4102</v>
      </c>
      <c r="B25" s="55" t="s">
        <v>48</v>
      </c>
      <c r="C25" s="56"/>
      <c r="D25" s="41"/>
      <c r="E25" s="51">
        <v>0</v>
      </c>
      <c r="F25" s="52">
        <v>0.1</v>
      </c>
      <c r="G25" s="48"/>
      <c r="H25" s="53">
        <f t="shared" ref="H25:H37" si="10">-(E25*$F$20*F25)</f>
        <v>0</v>
      </c>
      <c r="I25" s="51">
        <v>0</v>
      </c>
      <c r="J25" s="52">
        <v>0.1</v>
      </c>
      <c r="K25" s="48"/>
      <c r="L25" s="53">
        <f t="shared" ref="L25:L37" si="11">-(I25*$J$20*J25)</f>
        <v>0</v>
      </c>
      <c r="M25" s="43">
        <f t="shared" si="8"/>
        <v>0</v>
      </c>
      <c r="N25" s="54">
        <f t="shared" si="9"/>
        <v>0</v>
      </c>
      <c r="O25" s="20"/>
      <c r="P25" s="20"/>
      <c r="Q25" s="20"/>
      <c r="R25" s="20"/>
      <c r="S25" s="20"/>
      <c r="T25" s="20"/>
      <c r="U25" s="20"/>
      <c r="V25" s="20"/>
      <c r="W25" s="20"/>
      <c r="X25" s="20"/>
      <c r="Y25" s="20"/>
      <c r="Z25" s="20"/>
    </row>
    <row r="26" spans="1:26" ht="12" customHeight="1" outlineLevel="1">
      <c r="A26" s="39">
        <v>4102</v>
      </c>
      <c r="B26" s="55" t="s">
        <v>49</v>
      </c>
      <c r="C26" s="56"/>
      <c r="D26" s="41"/>
      <c r="E26" s="51">
        <v>0</v>
      </c>
      <c r="F26" s="52">
        <v>0.5</v>
      </c>
      <c r="G26" s="48"/>
      <c r="H26" s="53">
        <f t="shared" si="10"/>
        <v>0</v>
      </c>
      <c r="I26" s="51">
        <v>0</v>
      </c>
      <c r="J26" s="52">
        <v>0.3</v>
      </c>
      <c r="K26" s="48"/>
      <c r="L26" s="53">
        <f t="shared" si="11"/>
        <v>0</v>
      </c>
      <c r="M26" s="43">
        <f t="shared" si="8"/>
        <v>0</v>
      </c>
      <c r="N26" s="54">
        <f t="shared" si="9"/>
        <v>0</v>
      </c>
      <c r="O26" s="20"/>
      <c r="P26" s="20"/>
      <c r="Q26" s="20"/>
      <c r="R26" s="20"/>
      <c r="S26" s="20"/>
      <c r="T26" s="20"/>
      <c r="U26" s="20"/>
      <c r="V26" s="20"/>
      <c r="W26" s="20"/>
      <c r="X26" s="20"/>
      <c r="Y26" s="20"/>
      <c r="Z26" s="20"/>
    </row>
    <row r="27" spans="1:26" ht="12" customHeight="1" outlineLevel="1">
      <c r="A27" s="39">
        <v>4102</v>
      </c>
      <c r="B27" s="55" t="s">
        <v>50</v>
      </c>
      <c r="C27" s="56"/>
      <c r="D27" s="41"/>
      <c r="E27" s="51">
        <v>0</v>
      </c>
      <c r="F27" s="52">
        <v>0.3</v>
      </c>
      <c r="G27" s="48"/>
      <c r="H27" s="53">
        <f t="shared" si="10"/>
        <v>0</v>
      </c>
      <c r="I27" s="51">
        <v>0</v>
      </c>
      <c r="J27" s="52">
        <v>0.3</v>
      </c>
      <c r="K27" s="48"/>
      <c r="L27" s="53">
        <f t="shared" si="11"/>
        <v>0</v>
      </c>
      <c r="M27" s="43">
        <f t="shared" si="8"/>
        <v>0</v>
      </c>
      <c r="N27" s="54">
        <f t="shared" si="9"/>
        <v>0</v>
      </c>
      <c r="O27" s="20"/>
      <c r="P27" s="20"/>
      <c r="Q27" s="20"/>
      <c r="R27" s="20"/>
      <c r="S27" s="20"/>
      <c r="T27" s="20"/>
      <c r="U27" s="20"/>
      <c r="V27" s="20"/>
      <c r="W27" s="20"/>
      <c r="X27" s="20"/>
      <c r="Y27" s="20"/>
      <c r="Z27" s="20"/>
    </row>
    <row r="28" spans="1:26" ht="12" customHeight="1" outlineLevel="1">
      <c r="A28" s="39">
        <v>4102</v>
      </c>
      <c r="B28" s="55" t="s">
        <v>51</v>
      </c>
      <c r="C28" s="56"/>
      <c r="D28" s="41"/>
      <c r="E28" s="51">
        <v>0</v>
      </c>
      <c r="F28" s="52">
        <v>0.5</v>
      </c>
      <c r="G28" s="48"/>
      <c r="H28" s="53">
        <f t="shared" si="10"/>
        <v>0</v>
      </c>
      <c r="I28" s="51">
        <v>0</v>
      </c>
      <c r="J28" s="52">
        <v>0.5</v>
      </c>
      <c r="K28" s="48"/>
      <c r="L28" s="53">
        <f t="shared" si="11"/>
        <v>0</v>
      </c>
      <c r="M28" s="43">
        <f t="shared" si="8"/>
        <v>0</v>
      </c>
      <c r="N28" s="54">
        <f t="shared" si="9"/>
        <v>0</v>
      </c>
      <c r="O28" s="20"/>
      <c r="P28" s="20"/>
      <c r="Q28" s="20"/>
      <c r="R28" s="20"/>
      <c r="S28" s="20"/>
      <c r="T28" s="20"/>
      <c r="U28" s="20"/>
      <c r="V28" s="20"/>
      <c r="W28" s="20"/>
      <c r="X28" s="20"/>
      <c r="Y28" s="20"/>
      <c r="Z28" s="20"/>
    </row>
    <row r="29" spans="1:26" ht="12" customHeight="1" outlineLevel="1">
      <c r="A29" s="39">
        <v>4102</v>
      </c>
      <c r="B29" s="55" t="s">
        <v>50</v>
      </c>
      <c r="C29" s="56"/>
      <c r="D29" s="41"/>
      <c r="E29" s="51">
        <v>0</v>
      </c>
      <c r="F29" s="52">
        <v>0.8</v>
      </c>
      <c r="G29" s="48"/>
      <c r="H29" s="53">
        <f t="shared" si="10"/>
        <v>0</v>
      </c>
      <c r="I29" s="51">
        <v>0</v>
      </c>
      <c r="J29" s="52">
        <v>0.8</v>
      </c>
      <c r="K29" s="48"/>
      <c r="L29" s="53">
        <f t="shared" si="11"/>
        <v>0</v>
      </c>
      <c r="M29" s="43">
        <f t="shared" si="8"/>
        <v>0</v>
      </c>
      <c r="N29" s="54">
        <f t="shared" si="9"/>
        <v>0</v>
      </c>
      <c r="O29" s="20"/>
      <c r="P29" s="20"/>
      <c r="Q29" s="20"/>
      <c r="R29" s="20"/>
      <c r="S29" s="20"/>
      <c r="T29" s="20"/>
      <c r="U29" s="20"/>
      <c r="V29" s="20"/>
      <c r="W29" s="20"/>
      <c r="X29" s="20"/>
      <c r="Y29" s="20"/>
      <c r="Z29" s="20"/>
    </row>
    <row r="30" spans="1:26" ht="12" customHeight="1" outlineLevel="1">
      <c r="A30" s="39">
        <v>4102</v>
      </c>
      <c r="B30" s="55" t="s">
        <v>52</v>
      </c>
      <c r="C30" s="56"/>
      <c r="D30" s="41"/>
      <c r="E30" s="51">
        <v>0</v>
      </c>
      <c r="F30" s="52">
        <v>0.35</v>
      </c>
      <c r="G30" s="48"/>
      <c r="H30" s="53">
        <f t="shared" si="10"/>
        <v>0</v>
      </c>
      <c r="I30" s="51">
        <v>0</v>
      </c>
      <c r="J30" s="52">
        <v>0.35</v>
      </c>
      <c r="K30" s="48"/>
      <c r="L30" s="53">
        <f t="shared" si="11"/>
        <v>0</v>
      </c>
      <c r="M30" s="43">
        <f t="shared" si="8"/>
        <v>0</v>
      </c>
      <c r="N30" s="54">
        <f t="shared" si="9"/>
        <v>0</v>
      </c>
      <c r="O30" s="20"/>
      <c r="P30" s="20"/>
      <c r="Q30" s="20"/>
      <c r="R30" s="20"/>
      <c r="S30" s="20"/>
      <c r="T30" s="20"/>
      <c r="U30" s="20"/>
      <c r="V30" s="20"/>
      <c r="W30" s="20"/>
      <c r="X30" s="20"/>
      <c r="Y30" s="20"/>
      <c r="Z30" s="20"/>
    </row>
    <row r="31" spans="1:26" ht="12" customHeight="1" outlineLevel="1">
      <c r="A31" s="39">
        <v>4102</v>
      </c>
      <c r="B31" s="55" t="s">
        <v>53</v>
      </c>
      <c r="C31" s="56"/>
      <c r="D31" s="41"/>
      <c r="E31" s="51">
        <v>0</v>
      </c>
      <c r="F31" s="52">
        <v>0.7</v>
      </c>
      <c r="G31" s="48"/>
      <c r="H31" s="53">
        <f t="shared" si="10"/>
        <v>0</v>
      </c>
      <c r="I31" s="51">
        <v>0</v>
      </c>
      <c r="J31" s="52">
        <v>0.7</v>
      </c>
      <c r="K31" s="48"/>
      <c r="L31" s="53">
        <f t="shared" si="11"/>
        <v>0</v>
      </c>
      <c r="M31" s="43">
        <f t="shared" si="8"/>
        <v>0</v>
      </c>
      <c r="N31" s="54">
        <f t="shared" si="9"/>
        <v>0</v>
      </c>
      <c r="O31" s="20"/>
      <c r="P31" s="20"/>
      <c r="Q31" s="20"/>
      <c r="R31" s="20"/>
      <c r="S31" s="20"/>
      <c r="T31" s="20"/>
      <c r="U31" s="20"/>
      <c r="V31" s="20"/>
      <c r="W31" s="20"/>
      <c r="X31" s="20"/>
      <c r="Y31" s="20"/>
      <c r="Z31" s="20"/>
    </row>
    <row r="32" spans="1:26" ht="12" customHeight="1" outlineLevel="1">
      <c r="A32" s="39">
        <v>4102</v>
      </c>
      <c r="B32" s="55" t="s">
        <v>54</v>
      </c>
      <c r="C32" s="56"/>
      <c r="D32" s="41"/>
      <c r="E32" s="51">
        <v>0</v>
      </c>
      <c r="F32" s="52">
        <v>0.2</v>
      </c>
      <c r="G32" s="48"/>
      <c r="H32" s="53">
        <f t="shared" si="10"/>
        <v>0</v>
      </c>
      <c r="I32" s="51">
        <v>0</v>
      </c>
      <c r="J32" s="52">
        <v>0.2</v>
      </c>
      <c r="K32" s="48"/>
      <c r="L32" s="53">
        <f t="shared" si="11"/>
        <v>0</v>
      </c>
      <c r="M32" s="43">
        <f t="shared" si="8"/>
        <v>0</v>
      </c>
      <c r="N32" s="54">
        <f t="shared" si="9"/>
        <v>0</v>
      </c>
      <c r="O32" s="20"/>
      <c r="P32" s="20"/>
      <c r="Q32" s="20"/>
      <c r="R32" s="20"/>
      <c r="S32" s="20"/>
      <c r="T32" s="20"/>
      <c r="U32" s="20"/>
      <c r="V32" s="20"/>
      <c r="W32" s="20"/>
      <c r="X32" s="20"/>
      <c r="Y32" s="20"/>
      <c r="Z32" s="20"/>
    </row>
    <row r="33" spans="1:26" ht="12" customHeight="1" outlineLevel="1">
      <c r="A33" s="39">
        <v>4102</v>
      </c>
      <c r="B33" s="55" t="s">
        <v>55</v>
      </c>
      <c r="C33" s="56"/>
      <c r="D33" s="41"/>
      <c r="E33" s="51">
        <v>0</v>
      </c>
      <c r="F33" s="52">
        <v>0.4</v>
      </c>
      <c r="G33" s="48"/>
      <c r="H33" s="53">
        <f t="shared" si="10"/>
        <v>0</v>
      </c>
      <c r="I33" s="51">
        <v>0</v>
      </c>
      <c r="J33" s="52">
        <v>0.4</v>
      </c>
      <c r="K33" s="48"/>
      <c r="L33" s="53">
        <f t="shared" si="11"/>
        <v>0</v>
      </c>
      <c r="M33" s="43">
        <f t="shared" si="8"/>
        <v>0</v>
      </c>
      <c r="N33" s="54">
        <f t="shared" si="9"/>
        <v>0</v>
      </c>
      <c r="O33" s="20"/>
      <c r="P33" s="20"/>
      <c r="Q33" s="20"/>
      <c r="R33" s="20"/>
      <c r="S33" s="20"/>
      <c r="T33" s="20"/>
      <c r="U33" s="20"/>
      <c r="V33" s="20"/>
      <c r="W33" s="20"/>
      <c r="X33" s="20"/>
      <c r="Y33" s="20"/>
      <c r="Z33" s="20"/>
    </row>
    <row r="34" spans="1:26" ht="12" customHeight="1" outlineLevel="1">
      <c r="A34" s="39">
        <v>4102</v>
      </c>
      <c r="B34" s="55" t="s">
        <v>56</v>
      </c>
      <c r="C34" s="56"/>
      <c r="D34" s="41"/>
      <c r="E34" s="51">
        <v>0</v>
      </c>
      <c r="F34" s="52">
        <v>0.7</v>
      </c>
      <c r="G34" s="48"/>
      <c r="H34" s="53">
        <f t="shared" si="10"/>
        <v>0</v>
      </c>
      <c r="I34" s="51">
        <v>0</v>
      </c>
      <c r="J34" s="52">
        <v>0.7</v>
      </c>
      <c r="K34" s="48"/>
      <c r="L34" s="53">
        <f t="shared" si="11"/>
        <v>0</v>
      </c>
      <c r="M34" s="43">
        <f t="shared" si="8"/>
        <v>0</v>
      </c>
      <c r="N34" s="54">
        <f t="shared" si="9"/>
        <v>0</v>
      </c>
      <c r="O34" s="20"/>
      <c r="P34" s="20"/>
      <c r="Q34" s="20"/>
      <c r="R34" s="20"/>
      <c r="S34" s="20"/>
      <c r="T34" s="20"/>
      <c r="U34" s="20"/>
      <c r="V34" s="20"/>
      <c r="W34" s="20"/>
      <c r="X34" s="20"/>
      <c r="Y34" s="20"/>
      <c r="Z34" s="20"/>
    </row>
    <row r="35" spans="1:26" ht="12" customHeight="1" outlineLevel="1">
      <c r="A35" s="39">
        <v>4102</v>
      </c>
      <c r="B35" s="55" t="s">
        <v>57</v>
      </c>
      <c r="C35" s="56"/>
      <c r="D35" s="41"/>
      <c r="E35" s="51">
        <v>0</v>
      </c>
      <c r="F35" s="52">
        <v>1</v>
      </c>
      <c r="G35" s="48"/>
      <c r="H35" s="53">
        <f t="shared" si="10"/>
        <v>0</v>
      </c>
      <c r="I35" s="51">
        <v>0</v>
      </c>
      <c r="J35" s="52">
        <v>1</v>
      </c>
      <c r="K35" s="48"/>
      <c r="L35" s="53">
        <f t="shared" si="11"/>
        <v>0</v>
      </c>
      <c r="M35" s="43">
        <f t="shared" si="8"/>
        <v>0</v>
      </c>
      <c r="N35" s="54">
        <f t="shared" si="9"/>
        <v>0</v>
      </c>
      <c r="O35" s="20"/>
      <c r="P35" s="20"/>
      <c r="Q35" s="20"/>
      <c r="R35" s="20"/>
      <c r="S35" s="20"/>
      <c r="T35" s="20"/>
      <c r="U35" s="20"/>
      <c r="V35" s="20"/>
      <c r="W35" s="20"/>
      <c r="X35" s="20"/>
      <c r="Y35" s="20"/>
      <c r="Z35" s="20"/>
    </row>
    <row r="36" spans="1:26" ht="12" customHeight="1" outlineLevel="1">
      <c r="A36" s="39">
        <v>4102</v>
      </c>
      <c r="B36" s="57" t="s">
        <v>58</v>
      </c>
      <c r="C36" s="56"/>
      <c r="D36" s="41"/>
      <c r="E36" s="51">
        <v>0</v>
      </c>
      <c r="F36" s="52">
        <v>0.05</v>
      </c>
      <c r="G36" s="48"/>
      <c r="H36" s="53">
        <f t="shared" si="10"/>
        <v>0</v>
      </c>
      <c r="I36" s="51">
        <v>0</v>
      </c>
      <c r="J36" s="52">
        <v>0.05</v>
      </c>
      <c r="K36" s="48"/>
      <c r="L36" s="53">
        <f t="shared" si="11"/>
        <v>0</v>
      </c>
      <c r="M36" s="43">
        <f t="shared" si="8"/>
        <v>0</v>
      </c>
      <c r="N36" s="54">
        <f t="shared" si="9"/>
        <v>0</v>
      </c>
      <c r="O36" s="20"/>
      <c r="P36" s="20"/>
      <c r="Q36" s="20"/>
      <c r="R36" s="20"/>
      <c r="S36" s="20"/>
      <c r="T36" s="20"/>
      <c r="U36" s="20"/>
      <c r="V36" s="20"/>
      <c r="W36" s="20"/>
      <c r="X36" s="20"/>
      <c r="Y36" s="20"/>
      <c r="Z36" s="20"/>
    </row>
    <row r="37" spans="1:26" ht="12" customHeight="1" outlineLevel="1">
      <c r="A37" s="39">
        <v>4102</v>
      </c>
      <c r="B37" s="55" t="s">
        <v>59</v>
      </c>
      <c r="C37" s="56"/>
      <c r="D37" s="41"/>
      <c r="E37" s="51">
        <v>0</v>
      </c>
      <c r="F37" s="52"/>
      <c r="G37" s="48"/>
      <c r="H37" s="53">
        <f t="shared" si="10"/>
        <v>0</v>
      </c>
      <c r="I37" s="51">
        <v>0</v>
      </c>
      <c r="J37" s="52"/>
      <c r="K37" s="48"/>
      <c r="L37" s="53">
        <f t="shared" si="11"/>
        <v>0</v>
      </c>
      <c r="M37" s="43">
        <f t="shared" si="8"/>
        <v>0</v>
      </c>
      <c r="N37" s="54">
        <f t="shared" si="9"/>
        <v>0</v>
      </c>
      <c r="O37" s="20"/>
      <c r="P37" s="20"/>
      <c r="Q37" s="20"/>
      <c r="R37" s="20"/>
      <c r="S37" s="20"/>
      <c r="T37" s="20"/>
      <c r="U37" s="20"/>
      <c r="V37" s="20"/>
      <c r="W37" s="20"/>
      <c r="X37" s="20"/>
      <c r="Y37" s="20"/>
      <c r="Z37" s="20"/>
    </row>
    <row r="38" spans="1:26" ht="12" customHeight="1" outlineLevel="1">
      <c r="A38" s="39"/>
      <c r="B38" s="55"/>
      <c r="C38" s="56"/>
      <c r="D38" s="41"/>
      <c r="E38" s="58"/>
      <c r="F38" s="59"/>
      <c r="G38" s="48"/>
      <c r="H38" s="53"/>
      <c r="I38" s="58"/>
      <c r="J38" s="59"/>
      <c r="K38" s="48"/>
      <c r="L38" s="53"/>
      <c r="M38" s="43"/>
      <c r="N38" s="54"/>
      <c r="O38" s="20"/>
      <c r="P38" s="20"/>
      <c r="Q38" s="20"/>
      <c r="R38" s="20"/>
      <c r="S38" s="20"/>
      <c r="T38" s="20"/>
      <c r="U38" s="20"/>
      <c r="V38" s="20"/>
      <c r="W38" s="20"/>
      <c r="X38" s="20"/>
      <c r="Y38" s="20"/>
      <c r="Z38" s="20"/>
    </row>
    <row r="39" spans="1:26" ht="12" customHeight="1" outlineLevel="1">
      <c r="A39" s="39">
        <v>4175</v>
      </c>
      <c r="B39" s="55" t="s">
        <v>60</v>
      </c>
      <c r="C39" s="56"/>
      <c r="D39" s="41"/>
      <c r="E39" s="41">
        <v>0</v>
      </c>
      <c r="F39" s="42">
        <v>0</v>
      </c>
      <c r="G39" s="42"/>
      <c r="H39" s="53">
        <f>+E39*-F39</f>
        <v>0</v>
      </c>
      <c r="I39" s="41">
        <v>0</v>
      </c>
      <c r="J39" s="42">
        <v>0</v>
      </c>
      <c r="K39" s="42"/>
      <c r="L39" s="53">
        <f>+I39*-J39</f>
        <v>0</v>
      </c>
      <c r="M39" s="43">
        <f>I39+E39</f>
        <v>0</v>
      </c>
      <c r="N39" s="54">
        <f t="shared" ref="N39:N51" si="12">L39+H39</f>
        <v>0</v>
      </c>
      <c r="O39" s="20"/>
      <c r="P39" s="20"/>
      <c r="Q39" s="20"/>
      <c r="R39" s="20"/>
      <c r="S39" s="20"/>
      <c r="T39" s="20"/>
      <c r="U39" s="20"/>
      <c r="V39" s="20"/>
      <c r="W39" s="20"/>
      <c r="X39" s="20"/>
      <c r="Y39" s="20"/>
      <c r="Z39" s="20"/>
    </row>
    <row r="40" spans="1:26" ht="12" customHeight="1">
      <c r="A40" s="39">
        <v>4103</v>
      </c>
      <c r="B40" s="55" t="s">
        <v>61</v>
      </c>
      <c r="C40" s="56"/>
      <c r="D40" s="41"/>
      <c r="E40" s="41">
        <v>0</v>
      </c>
      <c r="F40" s="42">
        <v>0</v>
      </c>
      <c r="G40" s="42"/>
      <c r="H40" s="43">
        <f t="shared" ref="H40:H51" si="13">+F40*E40</f>
        <v>0</v>
      </c>
      <c r="I40" s="41">
        <v>0</v>
      </c>
      <c r="J40" s="42">
        <v>0</v>
      </c>
      <c r="K40" s="42"/>
      <c r="L40" s="43">
        <f t="shared" ref="L40:L51" si="14">+J40*I40</f>
        <v>0</v>
      </c>
      <c r="M40" s="43"/>
      <c r="N40" s="44">
        <f t="shared" si="12"/>
        <v>0</v>
      </c>
      <c r="O40" s="20"/>
      <c r="P40" s="20"/>
      <c r="Q40" s="20"/>
      <c r="R40" s="20"/>
      <c r="S40" s="20"/>
      <c r="T40" s="20"/>
      <c r="U40" s="20"/>
      <c r="V40" s="20"/>
      <c r="W40" s="20"/>
      <c r="X40" s="20"/>
      <c r="Y40" s="20"/>
      <c r="Z40" s="20"/>
    </row>
    <row r="41" spans="1:26" ht="12" customHeight="1">
      <c r="A41" s="39">
        <v>4105</v>
      </c>
      <c r="B41" s="57" t="s">
        <v>62</v>
      </c>
      <c r="C41" s="56"/>
      <c r="D41" s="48"/>
      <c r="E41" s="41">
        <v>0</v>
      </c>
      <c r="F41" s="42">
        <v>0</v>
      </c>
      <c r="G41" s="42"/>
      <c r="H41" s="43">
        <f t="shared" si="13"/>
        <v>0</v>
      </c>
      <c r="I41" s="41">
        <v>0</v>
      </c>
      <c r="J41" s="42">
        <v>0</v>
      </c>
      <c r="K41" s="42"/>
      <c r="L41" s="43">
        <f t="shared" si="14"/>
        <v>0</v>
      </c>
      <c r="M41" s="43">
        <f t="shared" ref="M41:M51" si="15">I41+E41</f>
        <v>0</v>
      </c>
      <c r="N41" s="44">
        <f t="shared" si="12"/>
        <v>0</v>
      </c>
      <c r="O41" s="20"/>
      <c r="P41" s="20"/>
      <c r="Q41" s="20"/>
      <c r="R41" s="20"/>
      <c r="S41" s="20"/>
      <c r="T41" s="20"/>
      <c r="U41" s="20"/>
      <c r="V41" s="20"/>
      <c r="W41" s="20"/>
      <c r="X41" s="20"/>
      <c r="Y41" s="20"/>
      <c r="Z41" s="20"/>
    </row>
    <row r="42" spans="1:26" ht="12" customHeight="1">
      <c r="A42" s="39">
        <v>4106</v>
      </c>
      <c r="B42" s="55" t="s">
        <v>63</v>
      </c>
      <c r="C42" s="56"/>
      <c r="D42" s="41"/>
      <c r="E42" s="41">
        <v>0</v>
      </c>
      <c r="F42" s="42">
        <v>0</v>
      </c>
      <c r="G42" s="42"/>
      <c r="H42" s="43">
        <f t="shared" si="13"/>
        <v>0</v>
      </c>
      <c r="I42" s="41">
        <v>0</v>
      </c>
      <c r="J42" s="42">
        <v>0</v>
      </c>
      <c r="K42" s="42"/>
      <c r="L42" s="43">
        <f t="shared" si="14"/>
        <v>0</v>
      </c>
      <c r="M42" s="43">
        <f t="shared" si="15"/>
        <v>0</v>
      </c>
      <c r="N42" s="44">
        <f t="shared" si="12"/>
        <v>0</v>
      </c>
      <c r="O42" s="20"/>
      <c r="P42" s="20"/>
      <c r="Q42" s="20"/>
      <c r="R42" s="20"/>
      <c r="S42" s="20"/>
      <c r="T42" s="20"/>
      <c r="U42" s="20"/>
      <c r="V42" s="20"/>
      <c r="W42" s="20"/>
      <c r="X42" s="20"/>
      <c r="Y42" s="20"/>
      <c r="Z42" s="20"/>
    </row>
    <row r="43" spans="1:26" ht="12" customHeight="1">
      <c r="A43" s="39">
        <v>4107</v>
      </c>
      <c r="B43" s="55" t="s">
        <v>64</v>
      </c>
      <c r="C43" s="56"/>
      <c r="D43" s="41"/>
      <c r="E43" s="41">
        <v>0</v>
      </c>
      <c r="F43" s="42">
        <v>0</v>
      </c>
      <c r="G43" s="42"/>
      <c r="H43" s="43">
        <f t="shared" si="13"/>
        <v>0</v>
      </c>
      <c r="I43" s="41">
        <v>0</v>
      </c>
      <c r="J43" s="42">
        <v>0</v>
      </c>
      <c r="K43" s="42"/>
      <c r="L43" s="43">
        <f t="shared" si="14"/>
        <v>0</v>
      </c>
      <c r="M43" s="43">
        <f t="shared" si="15"/>
        <v>0</v>
      </c>
      <c r="N43" s="44">
        <f t="shared" si="12"/>
        <v>0</v>
      </c>
      <c r="O43" s="20"/>
      <c r="P43" s="20"/>
      <c r="Q43" s="20"/>
      <c r="R43" s="20"/>
      <c r="S43" s="20"/>
      <c r="T43" s="20"/>
      <c r="U43" s="20"/>
      <c r="V43" s="20"/>
      <c r="W43" s="20"/>
      <c r="X43" s="20"/>
      <c r="Y43" s="20"/>
      <c r="Z43" s="20"/>
    </row>
    <row r="44" spans="1:26" ht="12" customHeight="1">
      <c r="A44" s="39">
        <v>4108</v>
      </c>
      <c r="B44" s="55" t="s">
        <v>65</v>
      </c>
      <c r="C44" s="56"/>
      <c r="D44" s="41"/>
      <c r="E44" s="41">
        <v>0</v>
      </c>
      <c r="F44" s="42">
        <v>0</v>
      </c>
      <c r="G44" s="42"/>
      <c r="H44" s="43">
        <f t="shared" si="13"/>
        <v>0</v>
      </c>
      <c r="I44" s="41">
        <v>0</v>
      </c>
      <c r="J44" s="42">
        <v>0</v>
      </c>
      <c r="K44" s="42"/>
      <c r="L44" s="43">
        <f t="shared" si="14"/>
        <v>0</v>
      </c>
      <c r="M44" s="43">
        <f t="shared" si="15"/>
        <v>0</v>
      </c>
      <c r="N44" s="44">
        <f t="shared" si="12"/>
        <v>0</v>
      </c>
      <c r="O44" s="20"/>
      <c r="P44" s="20"/>
      <c r="Q44" s="20"/>
      <c r="R44" s="20"/>
      <c r="S44" s="20"/>
      <c r="T44" s="20"/>
      <c r="U44" s="20"/>
      <c r="V44" s="20"/>
      <c r="W44" s="20"/>
      <c r="X44" s="20"/>
      <c r="Y44" s="20"/>
      <c r="Z44" s="20"/>
    </row>
    <row r="45" spans="1:26" ht="12" customHeight="1">
      <c r="A45" s="39">
        <v>4110</v>
      </c>
      <c r="B45" s="55" t="s">
        <v>66</v>
      </c>
      <c r="C45" s="56"/>
      <c r="D45" s="41"/>
      <c r="E45" s="41">
        <v>0</v>
      </c>
      <c r="F45" s="42">
        <v>0</v>
      </c>
      <c r="G45" s="42"/>
      <c r="H45" s="43">
        <f t="shared" si="13"/>
        <v>0</v>
      </c>
      <c r="I45" s="41">
        <v>0</v>
      </c>
      <c r="J45" s="42">
        <v>0</v>
      </c>
      <c r="K45" s="42"/>
      <c r="L45" s="43">
        <f t="shared" si="14"/>
        <v>0</v>
      </c>
      <c r="M45" s="43">
        <f t="shared" si="15"/>
        <v>0</v>
      </c>
      <c r="N45" s="44">
        <f t="shared" si="12"/>
        <v>0</v>
      </c>
      <c r="O45" s="20"/>
      <c r="P45" s="20"/>
      <c r="Q45" s="20"/>
      <c r="R45" s="20"/>
      <c r="S45" s="20"/>
      <c r="T45" s="20"/>
      <c r="U45" s="20"/>
      <c r="V45" s="20"/>
      <c r="W45" s="20"/>
      <c r="X45" s="20"/>
      <c r="Y45" s="20"/>
      <c r="Z45" s="20"/>
    </row>
    <row r="46" spans="1:26" ht="12" customHeight="1">
      <c r="A46" s="39">
        <v>4111</v>
      </c>
      <c r="B46" s="55" t="s">
        <v>67</v>
      </c>
      <c r="C46" s="56"/>
      <c r="D46" s="41"/>
      <c r="E46" s="41">
        <v>0</v>
      </c>
      <c r="F46" s="42">
        <v>0</v>
      </c>
      <c r="G46" s="42"/>
      <c r="H46" s="43">
        <f t="shared" si="13"/>
        <v>0</v>
      </c>
      <c r="I46" s="41">
        <v>0</v>
      </c>
      <c r="J46" s="42">
        <v>0</v>
      </c>
      <c r="K46" s="42"/>
      <c r="L46" s="43">
        <f t="shared" si="14"/>
        <v>0</v>
      </c>
      <c r="M46" s="43">
        <f t="shared" si="15"/>
        <v>0</v>
      </c>
      <c r="N46" s="44">
        <f t="shared" si="12"/>
        <v>0</v>
      </c>
      <c r="O46" s="20"/>
      <c r="P46" s="20"/>
      <c r="Q46" s="20"/>
      <c r="R46" s="20"/>
      <c r="S46" s="20"/>
      <c r="T46" s="20"/>
      <c r="U46" s="20"/>
      <c r="V46" s="20"/>
      <c r="W46" s="20"/>
      <c r="X46" s="20"/>
      <c r="Y46" s="20"/>
      <c r="Z46" s="20"/>
    </row>
    <row r="47" spans="1:26" ht="12" customHeight="1">
      <c r="A47" s="39">
        <v>4112</v>
      </c>
      <c r="B47" s="55" t="s">
        <v>68</v>
      </c>
      <c r="C47" s="56"/>
      <c r="D47" s="41"/>
      <c r="E47" s="41">
        <v>0</v>
      </c>
      <c r="F47" s="42">
        <v>0</v>
      </c>
      <c r="G47" s="42"/>
      <c r="H47" s="43">
        <f t="shared" si="13"/>
        <v>0</v>
      </c>
      <c r="I47" s="41">
        <v>0</v>
      </c>
      <c r="J47" s="42">
        <v>0</v>
      </c>
      <c r="K47" s="42"/>
      <c r="L47" s="43">
        <f t="shared" si="14"/>
        <v>0</v>
      </c>
      <c r="M47" s="43">
        <f t="shared" si="15"/>
        <v>0</v>
      </c>
      <c r="N47" s="44">
        <f t="shared" si="12"/>
        <v>0</v>
      </c>
      <c r="O47" s="20"/>
      <c r="P47" s="20"/>
      <c r="Q47" s="20"/>
      <c r="R47" s="20"/>
      <c r="S47" s="20"/>
      <c r="T47" s="20"/>
      <c r="U47" s="20"/>
      <c r="V47" s="20"/>
      <c r="W47" s="20"/>
      <c r="X47" s="20"/>
      <c r="Y47" s="20"/>
      <c r="Z47" s="20"/>
    </row>
    <row r="48" spans="1:26" ht="12" customHeight="1">
      <c r="A48" s="39">
        <v>4144</v>
      </c>
      <c r="B48" s="55" t="s">
        <v>69</v>
      </c>
      <c r="C48" s="56"/>
      <c r="D48" s="41"/>
      <c r="E48" s="41">
        <v>0</v>
      </c>
      <c r="F48" s="42">
        <v>0</v>
      </c>
      <c r="G48" s="42"/>
      <c r="H48" s="43">
        <f t="shared" si="13"/>
        <v>0</v>
      </c>
      <c r="I48" s="41">
        <v>0</v>
      </c>
      <c r="J48" s="42">
        <v>0</v>
      </c>
      <c r="K48" s="42"/>
      <c r="L48" s="43">
        <f t="shared" si="14"/>
        <v>0</v>
      </c>
      <c r="M48" s="43">
        <f t="shared" si="15"/>
        <v>0</v>
      </c>
      <c r="N48" s="44">
        <f t="shared" si="12"/>
        <v>0</v>
      </c>
      <c r="O48" s="20"/>
      <c r="P48" s="20"/>
      <c r="Q48" s="20"/>
      <c r="R48" s="20"/>
      <c r="S48" s="20"/>
      <c r="T48" s="20"/>
      <c r="U48" s="20"/>
      <c r="V48" s="20"/>
      <c r="W48" s="20"/>
      <c r="X48" s="20"/>
      <c r="Y48" s="20"/>
      <c r="Z48" s="20"/>
    </row>
    <row r="49" spans="1:26" ht="12" customHeight="1">
      <c r="A49" s="39">
        <v>4150</v>
      </c>
      <c r="B49" s="55" t="s">
        <v>70</v>
      </c>
      <c r="C49" s="56"/>
      <c r="D49" s="41"/>
      <c r="E49" s="41">
        <v>0</v>
      </c>
      <c r="F49" s="42">
        <v>0</v>
      </c>
      <c r="G49" s="42"/>
      <c r="H49" s="43">
        <f t="shared" si="13"/>
        <v>0</v>
      </c>
      <c r="I49" s="41">
        <v>0</v>
      </c>
      <c r="J49" s="42">
        <v>0</v>
      </c>
      <c r="K49" s="42"/>
      <c r="L49" s="43">
        <f t="shared" si="14"/>
        <v>0</v>
      </c>
      <c r="M49" s="43">
        <f t="shared" si="15"/>
        <v>0</v>
      </c>
      <c r="N49" s="44">
        <f t="shared" si="12"/>
        <v>0</v>
      </c>
      <c r="O49" s="20"/>
      <c r="P49" s="20"/>
      <c r="Q49" s="20"/>
      <c r="R49" s="20"/>
      <c r="S49" s="20"/>
      <c r="T49" s="20"/>
      <c r="U49" s="20"/>
      <c r="V49" s="20"/>
      <c r="W49" s="20"/>
      <c r="X49" s="20"/>
      <c r="Y49" s="20"/>
      <c r="Z49" s="20"/>
    </row>
    <row r="50" spans="1:26" ht="12" customHeight="1">
      <c r="A50" s="39">
        <v>4160</v>
      </c>
      <c r="B50" s="55" t="s">
        <v>71</v>
      </c>
      <c r="C50" s="56"/>
      <c r="D50" s="41"/>
      <c r="E50" s="41">
        <v>0</v>
      </c>
      <c r="F50" s="42">
        <v>0</v>
      </c>
      <c r="G50" s="42"/>
      <c r="H50" s="43">
        <f t="shared" si="13"/>
        <v>0</v>
      </c>
      <c r="I50" s="41">
        <v>0</v>
      </c>
      <c r="J50" s="42">
        <v>0</v>
      </c>
      <c r="K50" s="42"/>
      <c r="L50" s="43">
        <f t="shared" si="14"/>
        <v>0</v>
      </c>
      <c r="M50" s="43">
        <f t="shared" si="15"/>
        <v>0</v>
      </c>
      <c r="N50" s="44">
        <f t="shared" si="12"/>
        <v>0</v>
      </c>
      <c r="O50" s="20"/>
      <c r="P50" s="20"/>
      <c r="Q50" s="20"/>
      <c r="R50" s="20"/>
      <c r="S50" s="20"/>
      <c r="T50" s="20"/>
      <c r="U50" s="20"/>
      <c r="V50" s="20"/>
      <c r="W50" s="20"/>
      <c r="X50" s="20"/>
      <c r="Y50" s="20"/>
      <c r="Z50" s="20"/>
    </row>
    <row r="51" spans="1:26" ht="12" customHeight="1">
      <c r="A51" s="39">
        <v>4250</v>
      </c>
      <c r="B51" s="55" t="s">
        <v>72</v>
      </c>
      <c r="C51" s="56"/>
      <c r="D51" s="41"/>
      <c r="E51" s="41">
        <v>0</v>
      </c>
      <c r="F51" s="42">
        <v>0</v>
      </c>
      <c r="G51" s="42"/>
      <c r="H51" s="43">
        <f t="shared" si="13"/>
        <v>0</v>
      </c>
      <c r="I51" s="41">
        <v>0</v>
      </c>
      <c r="J51" s="42">
        <v>0</v>
      </c>
      <c r="K51" s="42"/>
      <c r="L51" s="43">
        <f t="shared" si="14"/>
        <v>0</v>
      </c>
      <c r="M51" s="43">
        <f t="shared" si="15"/>
        <v>0</v>
      </c>
      <c r="N51" s="44">
        <f t="shared" si="12"/>
        <v>0</v>
      </c>
      <c r="O51" s="20"/>
      <c r="P51" s="20"/>
      <c r="Q51" s="20"/>
      <c r="R51" s="20"/>
      <c r="S51" s="20"/>
      <c r="T51" s="20"/>
      <c r="U51" s="20"/>
      <c r="V51" s="20"/>
      <c r="W51" s="20"/>
      <c r="X51" s="20"/>
      <c r="Y51" s="20"/>
      <c r="Z51" s="20"/>
    </row>
    <row r="52" spans="1:26" ht="12" customHeight="1">
      <c r="A52" s="39"/>
      <c r="B52" s="55"/>
      <c r="C52" s="56"/>
      <c r="D52" s="41"/>
      <c r="E52" s="41"/>
      <c r="F52" s="42"/>
      <c r="G52" s="42"/>
      <c r="H52" s="43"/>
      <c r="I52" s="41"/>
      <c r="J52" s="56"/>
      <c r="K52" s="56"/>
      <c r="L52" s="43"/>
      <c r="M52" s="43"/>
      <c r="N52" s="44"/>
      <c r="O52" s="20"/>
      <c r="P52" s="20"/>
      <c r="Q52" s="20"/>
      <c r="R52" s="20"/>
      <c r="S52" s="20"/>
      <c r="T52" s="20"/>
      <c r="U52" s="20"/>
      <c r="V52" s="20"/>
      <c r="W52" s="20"/>
      <c r="X52" s="20"/>
      <c r="Y52" s="20"/>
      <c r="Z52" s="20"/>
    </row>
    <row r="53" spans="1:26" ht="12" customHeight="1">
      <c r="A53" s="60"/>
      <c r="B53" s="48"/>
      <c r="C53" s="56"/>
      <c r="D53" s="41"/>
      <c r="E53" s="41"/>
      <c r="F53" s="56"/>
      <c r="G53" s="56"/>
      <c r="H53" s="43"/>
      <c r="I53" s="41"/>
      <c r="J53" s="56"/>
      <c r="K53" s="56"/>
      <c r="L53" s="43"/>
      <c r="M53" s="61"/>
      <c r="N53" s="62"/>
      <c r="O53" s="20"/>
      <c r="P53" s="20"/>
      <c r="Q53" s="20"/>
      <c r="R53" s="20"/>
      <c r="S53" s="20"/>
      <c r="T53" s="20"/>
      <c r="U53" s="20"/>
      <c r="V53" s="20"/>
      <c r="W53" s="20"/>
      <c r="X53" s="20"/>
      <c r="Y53" s="20"/>
      <c r="Z53" s="20"/>
    </row>
    <row r="54" spans="1:26" ht="12" customHeight="1">
      <c r="A54" s="146" t="s">
        <v>73</v>
      </c>
      <c r="B54" s="147"/>
      <c r="C54" s="148"/>
      <c r="D54" s="149"/>
      <c r="E54" s="63"/>
      <c r="F54" s="64"/>
      <c r="G54" s="64"/>
      <c r="H54" s="65">
        <f>SUM(H18:H53)</f>
        <v>0</v>
      </c>
      <c r="I54" s="150"/>
      <c r="J54" s="148"/>
      <c r="K54" s="148"/>
      <c r="L54" s="66">
        <f>SUM(L18:L53)</f>
        <v>0</v>
      </c>
      <c r="M54" s="67"/>
      <c r="N54" s="66">
        <f>SUM(N17:N53)</f>
        <v>0</v>
      </c>
      <c r="O54" s="34"/>
      <c r="P54" s="34"/>
      <c r="Q54" s="34"/>
      <c r="R54" s="34"/>
      <c r="S54" s="34"/>
      <c r="T54" s="34"/>
      <c r="U54" s="34"/>
      <c r="V54" s="34"/>
      <c r="W54" s="34"/>
      <c r="X54" s="34"/>
      <c r="Y54" s="34"/>
      <c r="Z54" s="34"/>
    </row>
    <row r="55" spans="1:26" ht="12" customHeight="1">
      <c r="A55" s="151" t="s">
        <v>74</v>
      </c>
      <c r="B55" s="152"/>
      <c r="C55" s="152"/>
      <c r="D55" s="153" t="s">
        <v>75</v>
      </c>
      <c r="E55" s="154" t="s">
        <v>36</v>
      </c>
      <c r="F55" s="153" t="s">
        <v>76</v>
      </c>
      <c r="G55" s="68" t="s">
        <v>38</v>
      </c>
      <c r="H55" s="69" t="s">
        <v>77</v>
      </c>
      <c r="I55" s="154" t="s">
        <v>36</v>
      </c>
      <c r="J55" s="153" t="s">
        <v>76</v>
      </c>
      <c r="K55" s="68" t="s">
        <v>38</v>
      </c>
      <c r="L55" s="69" t="s">
        <v>77</v>
      </c>
      <c r="M55" s="32" t="s">
        <v>36</v>
      </c>
      <c r="N55" s="33" t="s">
        <v>40</v>
      </c>
      <c r="O55" s="20"/>
      <c r="P55" s="20"/>
      <c r="Q55" s="20"/>
      <c r="R55" s="20"/>
      <c r="S55" s="20"/>
      <c r="T55" s="20"/>
      <c r="U55" s="20"/>
      <c r="V55" s="20"/>
      <c r="W55" s="20"/>
      <c r="X55" s="20"/>
      <c r="Y55" s="20"/>
      <c r="Z55" s="20"/>
    </row>
    <row r="56" spans="1:26" ht="12" customHeight="1">
      <c r="A56" s="155"/>
      <c r="B56" s="20"/>
      <c r="C56" s="35"/>
      <c r="D56" s="70"/>
      <c r="E56" s="142"/>
      <c r="F56" s="35"/>
      <c r="G56" s="35"/>
      <c r="H56" s="36"/>
      <c r="I56" s="142"/>
      <c r="J56" s="35"/>
      <c r="K56" s="35"/>
      <c r="L56" s="36"/>
      <c r="M56" s="71"/>
      <c r="N56" s="72"/>
      <c r="O56" s="20"/>
      <c r="P56" s="20"/>
      <c r="Q56" s="20"/>
      <c r="R56" s="20"/>
      <c r="S56" s="20"/>
      <c r="T56" s="20"/>
      <c r="U56" s="20"/>
      <c r="V56" s="20"/>
      <c r="W56" s="20"/>
      <c r="X56" s="20"/>
      <c r="Y56" s="20"/>
      <c r="Z56" s="20"/>
    </row>
    <row r="57" spans="1:26" ht="12" customHeight="1">
      <c r="A57" s="73" t="s">
        <v>78</v>
      </c>
      <c r="B57" s="48"/>
      <c r="C57" s="56"/>
      <c r="D57" s="41"/>
      <c r="E57" s="41"/>
      <c r="F57" s="56"/>
      <c r="G57" s="56"/>
      <c r="H57" s="43"/>
      <c r="I57" s="41"/>
      <c r="J57" s="56"/>
      <c r="K57" s="56"/>
      <c r="L57" s="43"/>
      <c r="M57" s="61"/>
      <c r="N57" s="62"/>
      <c r="O57" s="20"/>
      <c r="P57" s="20"/>
      <c r="Q57" s="20"/>
      <c r="R57" s="20"/>
      <c r="S57" s="20"/>
      <c r="T57" s="20"/>
      <c r="U57" s="20"/>
      <c r="V57" s="20"/>
      <c r="W57" s="20"/>
      <c r="X57" s="20"/>
      <c r="Y57" s="20"/>
      <c r="Z57" s="20"/>
    </row>
    <row r="58" spans="1:26" ht="12" customHeight="1">
      <c r="A58" s="39">
        <v>5105</v>
      </c>
      <c r="B58" s="74" t="s">
        <v>79</v>
      </c>
      <c r="C58" s="56"/>
      <c r="D58" s="41"/>
      <c r="E58" s="41"/>
      <c r="F58" s="56"/>
      <c r="G58" s="56"/>
      <c r="H58" s="43">
        <f>SUM(G59:G62)</f>
        <v>0</v>
      </c>
      <c r="I58" s="41"/>
      <c r="J58" s="56"/>
      <c r="K58" s="56"/>
      <c r="L58" s="43">
        <f>SUM(K59:K62)</f>
        <v>0</v>
      </c>
      <c r="M58" s="61"/>
      <c r="N58" s="44">
        <f>+H58+L58</f>
        <v>0</v>
      </c>
      <c r="O58" s="20"/>
      <c r="P58" s="20"/>
      <c r="Q58" s="20"/>
      <c r="R58" s="20"/>
      <c r="S58" s="20"/>
      <c r="T58" s="20"/>
      <c r="U58" s="20"/>
      <c r="V58" s="20"/>
      <c r="W58" s="20"/>
      <c r="X58" s="20"/>
      <c r="Y58" s="20"/>
      <c r="Z58" s="20"/>
    </row>
    <row r="59" spans="1:26" ht="12" customHeight="1" outlineLevel="1">
      <c r="A59" s="39"/>
      <c r="B59" s="55" t="s">
        <v>80</v>
      </c>
      <c r="C59" s="56"/>
      <c r="D59" s="41" t="s">
        <v>81</v>
      </c>
      <c r="E59" s="41">
        <v>0</v>
      </c>
      <c r="F59" s="42">
        <v>0</v>
      </c>
      <c r="G59" s="49">
        <f t="shared" ref="G59:G60" si="16">+E59*F59</f>
        <v>0</v>
      </c>
      <c r="H59" s="43"/>
      <c r="I59" s="41">
        <v>0</v>
      </c>
      <c r="J59" s="42">
        <v>0</v>
      </c>
      <c r="K59" s="49">
        <f t="shared" ref="K59:K60" si="17">+I59*J59</f>
        <v>0</v>
      </c>
      <c r="L59" s="43"/>
      <c r="M59" s="43"/>
      <c r="N59" s="44"/>
      <c r="O59" s="20"/>
      <c r="P59" s="20"/>
      <c r="Q59" s="20"/>
      <c r="R59" s="20"/>
      <c r="S59" s="20"/>
      <c r="T59" s="20"/>
      <c r="U59" s="20"/>
      <c r="V59" s="20"/>
      <c r="W59" s="20"/>
      <c r="X59" s="20"/>
      <c r="Y59" s="20"/>
      <c r="Z59" s="20"/>
    </row>
    <row r="60" spans="1:26" ht="12" customHeight="1" outlineLevel="1">
      <c r="A60" s="39"/>
      <c r="B60" s="55" t="s">
        <v>82</v>
      </c>
      <c r="C60" s="56"/>
      <c r="D60" s="41" t="s">
        <v>81</v>
      </c>
      <c r="E60" s="41">
        <v>0</v>
      </c>
      <c r="F60" s="42">
        <v>0</v>
      </c>
      <c r="G60" s="49">
        <f t="shared" si="16"/>
        <v>0</v>
      </c>
      <c r="H60" s="43"/>
      <c r="I60" s="41">
        <v>0</v>
      </c>
      <c r="J60" s="42">
        <v>0</v>
      </c>
      <c r="K60" s="49">
        <f t="shared" si="17"/>
        <v>0</v>
      </c>
      <c r="L60" s="43"/>
      <c r="M60" s="43"/>
      <c r="N60" s="44"/>
      <c r="O60" s="20"/>
      <c r="P60" s="20"/>
      <c r="Q60" s="20"/>
      <c r="R60" s="20"/>
      <c r="S60" s="20"/>
      <c r="T60" s="20"/>
      <c r="U60" s="20"/>
      <c r="V60" s="20"/>
      <c r="W60" s="20"/>
      <c r="X60" s="20"/>
      <c r="Y60" s="20"/>
      <c r="Z60" s="20"/>
    </row>
    <row r="61" spans="1:26" ht="12" customHeight="1" outlineLevel="1">
      <c r="A61" s="39"/>
      <c r="B61" s="55" t="s">
        <v>83</v>
      </c>
      <c r="C61" s="56"/>
      <c r="D61" s="41"/>
      <c r="E61" s="41"/>
      <c r="F61" s="75">
        <v>0.70921000000000001</v>
      </c>
      <c r="G61" s="76">
        <f>SUM(G59:G60)*F61</f>
        <v>0</v>
      </c>
      <c r="H61" s="43"/>
      <c r="I61" s="41"/>
      <c r="J61" s="75">
        <v>0.70921000000000001</v>
      </c>
      <c r="K61" s="76">
        <f>SUM(K59:K60)*J61</f>
        <v>0</v>
      </c>
      <c r="L61" s="43"/>
      <c r="M61" s="43"/>
      <c r="N61" s="44"/>
      <c r="O61" s="20"/>
      <c r="P61" s="20"/>
      <c r="Q61" s="20"/>
      <c r="R61" s="20"/>
      <c r="S61" s="20"/>
      <c r="T61" s="20"/>
      <c r="U61" s="20"/>
      <c r="V61" s="20"/>
      <c r="W61" s="20"/>
      <c r="X61" s="20"/>
      <c r="Y61" s="20"/>
      <c r="Z61" s="20"/>
    </row>
    <row r="62" spans="1:26" ht="12" customHeight="1" outlineLevel="1">
      <c r="A62" s="39"/>
      <c r="B62" s="55" t="s">
        <v>84</v>
      </c>
      <c r="C62" s="56"/>
      <c r="D62" s="41" t="s">
        <v>85</v>
      </c>
      <c r="E62" s="41">
        <v>0</v>
      </c>
      <c r="F62" s="42">
        <v>0</v>
      </c>
      <c r="G62" s="42">
        <f>+E62*F62</f>
        <v>0</v>
      </c>
      <c r="H62" s="43"/>
      <c r="I62" s="41">
        <v>0</v>
      </c>
      <c r="J62" s="42">
        <v>0</v>
      </c>
      <c r="K62" s="42">
        <f>+I62*J62</f>
        <v>0</v>
      </c>
      <c r="L62" s="43"/>
      <c r="M62" s="43"/>
      <c r="N62" s="44"/>
      <c r="O62" s="20"/>
      <c r="P62" s="20"/>
      <c r="Q62" s="20"/>
      <c r="R62" s="20"/>
      <c r="S62" s="20"/>
      <c r="T62" s="20"/>
      <c r="U62" s="20"/>
      <c r="V62" s="20"/>
      <c r="W62" s="20"/>
      <c r="X62" s="20"/>
      <c r="Y62" s="20"/>
      <c r="Z62" s="20"/>
    </row>
    <row r="63" spans="1:26" ht="12" customHeight="1">
      <c r="A63" s="39"/>
      <c r="B63" s="55"/>
      <c r="C63" s="56"/>
      <c r="D63" s="41"/>
      <c r="E63" s="41"/>
      <c r="F63" s="42"/>
      <c r="G63" s="42"/>
      <c r="H63" s="43"/>
      <c r="I63" s="41"/>
      <c r="J63" s="42"/>
      <c r="K63" s="42"/>
      <c r="L63" s="43"/>
      <c r="M63" s="43"/>
      <c r="N63" s="44"/>
      <c r="O63" s="20"/>
      <c r="P63" s="20"/>
      <c r="Q63" s="20"/>
      <c r="R63" s="20"/>
      <c r="S63" s="20"/>
      <c r="T63" s="20"/>
      <c r="U63" s="20"/>
      <c r="V63" s="20"/>
      <c r="W63" s="20"/>
      <c r="X63" s="20"/>
      <c r="Y63" s="20"/>
      <c r="Z63" s="20"/>
    </row>
    <row r="64" spans="1:26" ht="12" customHeight="1">
      <c r="A64" s="73" t="s">
        <v>86</v>
      </c>
      <c r="B64" s="55"/>
      <c r="C64" s="56"/>
      <c r="D64" s="41"/>
      <c r="E64" s="41"/>
      <c r="F64" s="42"/>
      <c r="G64" s="42"/>
      <c r="H64" s="43"/>
      <c r="I64" s="41"/>
      <c r="J64" s="42"/>
      <c r="K64" s="42"/>
      <c r="L64" s="43"/>
      <c r="M64" s="43"/>
      <c r="N64" s="44"/>
      <c r="O64" s="20"/>
      <c r="P64" s="20"/>
      <c r="Q64" s="20"/>
      <c r="R64" s="20"/>
      <c r="S64" s="20"/>
      <c r="T64" s="20"/>
      <c r="U64" s="20"/>
      <c r="V64" s="20"/>
      <c r="W64" s="20"/>
      <c r="X64" s="20"/>
      <c r="Y64" s="20"/>
      <c r="Z64" s="20"/>
    </row>
    <row r="65" spans="1:26" ht="12" customHeight="1">
      <c r="A65" s="39">
        <v>5105</v>
      </c>
      <c r="B65" s="77" t="s">
        <v>87</v>
      </c>
      <c r="C65" s="56"/>
      <c r="D65" s="41"/>
      <c r="E65" s="41"/>
      <c r="F65" s="56"/>
      <c r="G65" s="56"/>
      <c r="H65" s="43">
        <f>+G66+G69+G72+G75</f>
        <v>0</v>
      </c>
      <c r="I65" s="41"/>
      <c r="J65" s="56"/>
      <c r="K65" s="56"/>
      <c r="L65" s="43">
        <f>+K66+K69+K72+K75</f>
        <v>0</v>
      </c>
      <c r="M65" s="61"/>
      <c r="N65" s="44">
        <f>+H65+L65</f>
        <v>0</v>
      </c>
      <c r="O65" s="20"/>
      <c r="P65" s="20"/>
      <c r="Q65" s="20"/>
      <c r="R65" s="20"/>
      <c r="S65" s="20"/>
      <c r="T65" s="20"/>
      <c r="U65" s="20"/>
      <c r="V65" s="20"/>
      <c r="W65" s="20"/>
      <c r="X65" s="20"/>
      <c r="Y65" s="20"/>
      <c r="Z65" s="20"/>
    </row>
    <row r="66" spans="1:26" ht="12" customHeight="1" outlineLevel="1">
      <c r="A66" s="39"/>
      <c r="B66" s="77" t="s">
        <v>88</v>
      </c>
      <c r="C66" s="56"/>
      <c r="D66" s="41"/>
      <c r="E66" s="41"/>
      <c r="F66" s="42"/>
      <c r="G66" s="78">
        <f>SUM(G67:G68)</f>
        <v>0</v>
      </c>
      <c r="H66" s="79"/>
      <c r="I66" s="41"/>
      <c r="J66" s="42"/>
      <c r="K66" s="78">
        <f>SUM(K67:K68)</f>
        <v>0</v>
      </c>
      <c r="L66" s="79"/>
      <c r="M66" s="43"/>
      <c r="N66" s="44"/>
      <c r="O66" s="20"/>
      <c r="P66" s="20"/>
      <c r="Q66" s="20"/>
      <c r="R66" s="20"/>
      <c r="S66" s="20"/>
      <c r="T66" s="20"/>
      <c r="U66" s="20"/>
      <c r="V66" s="20"/>
      <c r="W66" s="20"/>
      <c r="X66" s="20"/>
      <c r="Y66" s="20"/>
      <c r="Z66" s="20"/>
    </row>
    <row r="67" spans="1:26" ht="12" customHeight="1" outlineLevel="2">
      <c r="A67" s="39"/>
      <c r="B67" s="48" t="s">
        <v>89</v>
      </c>
      <c r="C67" s="56"/>
      <c r="D67" s="41"/>
      <c r="E67" s="41">
        <v>0</v>
      </c>
      <c r="F67" s="42">
        <v>0</v>
      </c>
      <c r="G67" s="49">
        <f t="shared" ref="G67:G68" si="18">+F67*E67</f>
        <v>0</v>
      </c>
      <c r="H67" s="43"/>
      <c r="I67" s="41">
        <v>0</v>
      </c>
      <c r="J67" s="42">
        <v>0</v>
      </c>
      <c r="K67" s="49">
        <f t="shared" ref="K67:K68" si="19">+J67*I67</f>
        <v>0</v>
      </c>
      <c r="L67" s="43"/>
      <c r="M67" s="43"/>
      <c r="N67" s="44"/>
      <c r="O67" s="20"/>
      <c r="P67" s="20"/>
      <c r="Q67" s="20"/>
      <c r="R67" s="20"/>
      <c r="S67" s="20"/>
      <c r="T67" s="20"/>
      <c r="U67" s="20"/>
      <c r="V67" s="20"/>
      <c r="W67" s="20"/>
      <c r="X67" s="20"/>
      <c r="Y67" s="20"/>
      <c r="Z67" s="20"/>
    </row>
    <row r="68" spans="1:26" ht="12" customHeight="1" outlineLevel="2">
      <c r="A68" s="39"/>
      <c r="B68" s="48" t="s">
        <v>90</v>
      </c>
      <c r="C68" s="56"/>
      <c r="D68" s="41"/>
      <c r="E68" s="41">
        <v>0</v>
      </c>
      <c r="F68" s="42">
        <v>0</v>
      </c>
      <c r="G68" s="49">
        <f t="shared" si="18"/>
        <v>0</v>
      </c>
      <c r="H68" s="43"/>
      <c r="I68" s="41">
        <v>0</v>
      </c>
      <c r="J68" s="42">
        <v>0</v>
      </c>
      <c r="K68" s="49">
        <f t="shared" si="19"/>
        <v>0</v>
      </c>
      <c r="L68" s="43"/>
      <c r="M68" s="43"/>
      <c r="N68" s="44"/>
      <c r="O68" s="20"/>
      <c r="P68" s="20"/>
      <c r="Q68" s="20"/>
      <c r="R68" s="20"/>
      <c r="S68" s="20"/>
      <c r="T68" s="20"/>
      <c r="U68" s="20"/>
      <c r="V68" s="20"/>
      <c r="W68" s="20"/>
      <c r="X68" s="20"/>
      <c r="Y68" s="20"/>
      <c r="Z68" s="20"/>
    </row>
    <row r="69" spans="1:26" ht="12" customHeight="1" outlineLevel="1">
      <c r="A69" s="39"/>
      <c r="B69" s="77" t="s">
        <v>91</v>
      </c>
      <c r="C69" s="56"/>
      <c r="D69" s="41" t="s">
        <v>81</v>
      </c>
      <c r="E69" s="41"/>
      <c r="F69" s="42"/>
      <c r="G69" s="78">
        <f>SUM(G70:G71)</f>
        <v>0</v>
      </c>
      <c r="H69" s="79"/>
      <c r="I69" s="41"/>
      <c r="J69" s="42"/>
      <c r="K69" s="78">
        <f>SUM(K70:K71)</f>
        <v>0</v>
      </c>
      <c r="L69" s="79"/>
      <c r="M69" s="43"/>
      <c r="N69" s="44"/>
      <c r="O69" s="20"/>
      <c r="P69" s="20"/>
      <c r="Q69" s="20"/>
      <c r="R69" s="20"/>
      <c r="S69" s="20"/>
      <c r="T69" s="20"/>
      <c r="U69" s="20"/>
      <c r="V69" s="20"/>
      <c r="W69" s="20"/>
      <c r="X69" s="20"/>
      <c r="Y69" s="20"/>
      <c r="Z69" s="20"/>
    </row>
    <row r="70" spans="1:26" ht="12" customHeight="1" outlineLevel="2">
      <c r="A70" s="39"/>
      <c r="B70" s="48" t="s">
        <v>89</v>
      </c>
      <c r="C70" s="56"/>
      <c r="D70" s="41"/>
      <c r="E70" s="41">
        <v>0</v>
      </c>
      <c r="F70" s="42">
        <v>0</v>
      </c>
      <c r="G70" s="49">
        <f t="shared" ref="G70:G71" si="20">+F70*E70</f>
        <v>0</v>
      </c>
      <c r="H70" s="43"/>
      <c r="I70" s="41">
        <v>0</v>
      </c>
      <c r="J70" s="42">
        <v>0</v>
      </c>
      <c r="K70" s="49">
        <f t="shared" ref="K70:K71" si="21">+J70*I70</f>
        <v>0</v>
      </c>
      <c r="L70" s="43"/>
      <c r="M70" s="43"/>
      <c r="N70" s="44"/>
      <c r="O70" s="20"/>
      <c r="P70" s="20"/>
      <c r="Q70" s="20"/>
      <c r="R70" s="20"/>
      <c r="S70" s="20"/>
      <c r="T70" s="20"/>
      <c r="U70" s="20"/>
      <c r="V70" s="20"/>
      <c r="W70" s="20"/>
      <c r="X70" s="20"/>
      <c r="Y70" s="20"/>
      <c r="Z70" s="20"/>
    </row>
    <row r="71" spans="1:26" ht="12" customHeight="1" outlineLevel="2">
      <c r="A71" s="39"/>
      <c r="B71" s="48" t="s">
        <v>90</v>
      </c>
      <c r="C71" s="56"/>
      <c r="D71" s="41"/>
      <c r="E71" s="41">
        <v>0</v>
      </c>
      <c r="F71" s="42">
        <v>0</v>
      </c>
      <c r="G71" s="49">
        <f t="shared" si="20"/>
        <v>0</v>
      </c>
      <c r="H71" s="43"/>
      <c r="I71" s="41">
        <v>0</v>
      </c>
      <c r="J71" s="42">
        <v>0</v>
      </c>
      <c r="K71" s="49">
        <f t="shared" si="21"/>
        <v>0</v>
      </c>
      <c r="L71" s="43"/>
      <c r="M71" s="43"/>
      <c r="N71" s="44"/>
      <c r="O71" s="20"/>
      <c r="P71" s="20"/>
      <c r="Q71" s="20"/>
      <c r="R71" s="20"/>
      <c r="S71" s="20"/>
      <c r="T71" s="20"/>
      <c r="U71" s="20"/>
      <c r="V71" s="20"/>
      <c r="W71" s="20"/>
      <c r="X71" s="20"/>
      <c r="Y71" s="20"/>
      <c r="Z71" s="20"/>
    </row>
    <row r="72" spans="1:26" ht="12" customHeight="1" outlineLevel="1">
      <c r="A72" s="39"/>
      <c r="B72" s="77" t="s">
        <v>92</v>
      </c>
      <c r="C72" s="56"/>
      <c r="D72" s="41" t="s">
        <v>81</v>
      </c>
      <c r="E72" s="41"/>
      <c r="F72" s="42"/>
      <c r="G72" s="78">
        <f>SUM(G73:G74)</f>
        <v>0</v>
      </c>
      <c r="H72" s="79"/>
      <c r="I72" s="41"/>
      <c r="J72" s="42"/>
      <c r="K72" s="78">
        <f>SUM(K73:K74)</f>
        <v>0</v>
      </c>
      <c r="L72" s="79"/>
      <c r="M72" s="43"/>
      <c r="N72" s="44"/>
      <c r="O72" s="20"/>
      <c r="P72" s="20"/>
      <c r="Q72" s="20"/>
      <c r="R72" s="20"/>
      <c r="S72" s="20"/>
      <c r="T72" s="20"/>
      <c r="U72" s="20"/>
      <c r="V72" s="20"/>
      <c r="W72" s="20"/>
      <c r="X72" s="20"/>
      <c r="Y72" s="20"/>
      <c r="Z72" s="20"/>
    </row>
    <row r="73" spans="1:26" ht="12" customHeight="1" outlineLevel="2">
      <c r="A73" s="39"/>
      <c r="B73" s="48" t="s">
        <v>89</v>
      </c>
      <c r="C73" s="56"/>
      <c r="D73" s="41" t="s">
        <v>81</v>
      </c>
      <c r="E73" s="41">
        <v>0</v>
      </c>
      <c r="F73" s="42">
        <v>0</v>
      </c>
      <c r="G73" s="49">
        <f t="shared" ref="G73:G74" si="22">+F73*E73</f>
        <v>0</v>
      </c>
      <c r="H73" s="43"/>
      <c r="I73" s="41">
        <v>0</v>
      </c>
      <c r="J73" s="42">
        <v>0</v>
      </c>
      <c r="K73" s="49">
        <f t="shared" ref="K73:K74" si="23">+J73*I73</f>
        <v>0</v>
      </c>
      <c r="L73" s="43"/>
      <c r="M73" s="43"/>
      <c r="N73" s="44"/>
      <c r="O73" s="20"/>
      <c r="P73" s="20"/>
      <c r="Q73" s="20"/>
      <c r="R73" s="20"/>
      <c r="S73" s="20"/>
      <c r="T73" s="20"/>
      <c r="U73" s="20"/>
      <c r="V73" s="20"/>
      <c r="W73" s="20"/>
      <c r="X73" s="20"/>
      <c r="Y73" s="20"/>
      <c r="Z73" s="20"/>
    </row>
    <row r="74" spans="1:26" ht="12" customHeight="1" outlineLevel="2">
      <c r="A74" s="39"/>
      <c r="B74" s="48" t="s">
        <v>90</v>
      </c>
      <c r="C74" s="56"/>
      <c r="D74" s="41" t="s">
        <v>81</v>
      </c>
      <c r="E74" s="41">
        <v>0</v>
      </c>
      <c r="F74" s="42">
        <v>0</v>
      </c>
      <c r="G74" s="49">
        <f t="shared" si="22"/>
        <v>0</v>
      </c>
      <c r="H74" s="43"/>
      <c r="I74" s="41">
        <v>0</v>
      </c>
      <c r="J74" s="42">
        <v>0</v>
      </c>
      <c r="K74" s="49">
        <f t="shared" si="23"/>
        <v>0</v>
      </c>
      <c r="L74" s="43"/>
      <c r="M74" s="43"/>
      <c r="N74" s="44"/>
      <c r="O74" s="20"/>
      <c r="P74" s="20"/>
      <c r="Q74" s="20"/>
      <c r="R74" s="20"/>
      <c r="S74" s="20"/>
      <c r="T74" s="20"/>
      <c r="U74" s="20"/>
      <c r="V74" s="20"/>
      <c r="W74" s="20"/>
      <c r="X74" s="20"/>
      <c r="Y74" s="20"/>
      <c r="Z74" s="20"/>
    </row>
    <row r="75" spans="1:26" ht="12" customHeight="1" outlineLevel="1">
      <c r="A75" s="39"/>
      <c r="B75" s="55" t="s">
        <v>83</v>
      </c>
      <c r="C75" s="56"/>
      <c r="D75" s="41"/>
      <c r="E75" s="41"/>
      <c r="F75" s="75">
        <v>0.70921000000000001</v>
      </c>
      <c r="G75" s="76">
        <f>(G66+G69+G72)*F75</f>
        <v>0</v>
      </c>
      <c r="H75" s="43"/>
      <c r="I75" s="41"/>
      <c r="J75" s="75">
        <v>0.70921000000000001</v>
      </c>
      <c r="K75" s="76">
        <f>(K66+K69+K72)*J75</f>
        <v>0</v>
      </c>
      <c r="L75" s="43"/>
      <c r="M75" s="43"/>
      <c r="N75" s="44"/>
      <c r="O75" s="20"/>
      <c r="P75" s="20"/>
      <c r="Q75" s="20"/>
      <c r="R75" s="20"/>
      <c r="S75" s="20"/>
      <c r="T75" s="20"/>
      <c r="U75" s="20"/>
      <c r="V75" s="20"/>
      <c r="W75" s="20"/>
      <c r="X75" s="20"/>
      <c r="Y75" s="20"/>
      <c r="Z75" s="20"/>
    </row>
    <row r="76" spans="1:26" ht="12" customHeight="1">
      <c r="A76" s="39"/>
      <c r="B76" s="55"/>
      <c r="C76" s="56"/>
      <c r="D76" s="41"/>
      <c r="E76" s="41"/>
      <c r="F76" s="56"/>
      <c r="G76" s="56"/>
      <c r="H76" s="43"/>
      <c r="I76" s="41"/>
      <c r="J76" s="56"/>
      <c r="K76" s="56"/>
      <c r="L76" s="43"/>
      <c r="M76" s="61"/>
      <c r="N76" s="62"/>
      <c r="O76" s="20"/>
      <c r="P76" s="20"/>
      <c r="Q76" s="20"/>
      <c r="R76" s="20"/>
      <c r="S76" s="20"/>
      <c r="T76" s="20"/>
      <c r="U76" s="20"/>
      <c r="V76" s="20"/>
      <c r="W76" s="20"/>
      <c r="X76" s="20"/>
      <c r="Y76" s="20"/>
      <c r="Z76" s="20"/>
    </row>
    <row r="77" spans="1:26" ht="12" customHeight="1">
      <c r="A77" s="39">
        <v>5110</v>
      </c>
      <c r="B77" s="80" t="s">
        <v>93</v>
      </c>
      <c r="C77" s="56"/>
      <c r="D77" s="41"/>
      <c r="E77" s="41"/>
      <c r="F77" s="56"/>
      <c r="G77" s="56"/>
      <c r="H77" s="43">
        <f>+G78+G81+G84</f>
        <v>0</v>
      </c>
      <c r="I77" s="41"/>
      <c r="J77" s="56"/>
      <c r="K77" s="56"/>
      <c r="L77" s="43">
        <f>+K78+K81+K84</f>
        <v>0</v>
      </c>
      <c r="M77" s="61"/>
      <c r="N77" s="44">
        <f>+H77+L77</f>
        <v>0</v>
      </c>
      <c r="O77" s="20"/>
      <c r="P77" s="20"/>
      <c r="Q77" s="20"/>
      <c r="R77" s="20"/>
      <c r="S77" s="20"/>
      <c r="T77" s="20"/>
      <c r="U77" s="20"/>
      <c r="V77" s="20"/>
      <c r="W77" s="20"/>
      <c r="X77" s="20"/>
      <c r="Y77" s="20"/>
      <c r="Z77" s="20"/>
    </row>
    <row r="78" spans="1:26" ht="12" customHeight="1" outlineLevel="1">
      <c r="A78" s="39"/>
      <c r="B78" s="57" t="s">
        <v>94</v>
      </c>
      <c r="C78" s="56"/>
      <c r="D78" s="41" t="s">
        <v>81</v>
      </c>
      <c r="E78" s="41"/>
      <c r="F78" s="42"/>
      <c r="G78" s="42">
        <f>SUM(G79:G80)</f>
        <v>0</v>
      </c>
      <c r="H78" s="43"/>
      <c r="I78" s="41"/>
      <c r="J78" s="42"/>
      <c r="K78" s="42">
        <f>SUM(K79:K80)</f>
        <v>0</v>
      </c>
      <c r="L78" s="43"/>
      <c r="M78" s="43"/>
      <c r="N78" s="44"/>
      <c r="O78" s="20"/>
      <c r="P78" s="20"/>
      <c r="Q78" s="20"/>
      <c r="R78" s="20"/>
      <c r="S78" s="20"/>
      <c r="T78" s="20"/>
      <c r="U78" s="20"/>
      <c r="V78" s="20"/>
      <c r="W78" s="20"/>
      <c r="X78" s="20"/>
      <c r="Y78" s="20"/>
      <c r="Z78" s="20"/>
    </row>
    <row r="79" spans="1:26" ht="12" customHeight="1" outlineLevel="2">
      <c r="A79" s="39"/>
      <c r="B79" s="48" t="s">
        <v>95</v>
      </c>
      <c r="C79" s="56"/>
      <c r="D79" s="41"/>
      <c r="E79" s="41">
        <v>0</v>
      </c>
      <c r="F79" s="42">
        <v>0</v>
      </c>
      <c r="G79" s="49">
        <f t="shared" ref="G79:G80" si="24">+F79*E79</f>
        <v>0</v>
      </c>
      <c r="H79" s="43"/>
      <c r="I79" s="41">
        <v>0</v>
      </c>
      <c r="J79" s="42">
        <v>0</v>
      </c>
      <c r="K79" s="49">
        <f t="shared" ref="K79:K80" si="25">+J79*I79</f>
        <v>0</v>
      </c>
      <c r="L79" s="43"/>
      <c r="M79" s="43"/>
      <c r="N79" s="44"/>
      <c r="O79" s="20"/>
      <c r="P79" s="20"/>
      <c r="Q79" s="20"/>
      <c r="R79" s="20"/>
      <c r="S79" s="20"/>
      <c r="T79" s="20"/>
      <c r="U79" s="20"/>
      <c r="V79" s="20"/>
      <c r="W79" s="20"/>
      <c r="X79" s="20"/>
      <c r="Y79" s="20"/>
      <c r="Z79" s="20"/>
    </row>
    <row r="80" spans="1:26" ht="12" customHeight="1" outlineLevel="2">
      <c r="A80" s="39"/>
      <c r="B80" s="48" t="s">
        <v>90</v>
      </c>
      <c r="C80" s="56"/>
      <c r="D80" s="41"/>
      <c r="E80" s="41">
        <v>0</v>
      </c>
      <c r="F80" s="42">
        <v>0</v>
      </c>
      <c r="G80" s="49">
        <f t="shared" si="24"/>
        <v>0</v>
      </c>
      <c r="H80" s="43"/>
      <c r="I80" s="41">
        <v>0</v>
      </c>
      <c r="J80" s="42">
        <v>0</v>
      </c>
      <c r="K80" s="49">
        <f t="shared" si="25"/>
        <v>0</v>
      </c>
      <c r="L80" s="43"/>
      <c r="M80" s="43"/>
      <c r="N80" s="44"/>
      <c r="O80" s="20"/>
      <c r="P80" s="20"/>
      <c r="Q80" s="20"/>
      <c r="R80" s="20"/>
      <c r="S80" s="20"/>
      <c r="T80" s="20"/>
      <c r="U80" s="20"/>
      <c r="V80" s="20"/>
      <c r="W80" s="20"/>
      <c r="X80" s="20"/>
      <c r="Y80" s="20"/>
      <c r="Z80" s="20"/>
    </row>
    <row r="81" spans="1:26" ht="12" customHeight="1" outlineLevel="1">
      <c r="A81" s="39"/>
      <c r="B81" s="55" t="s">
        <v>96</v>
      </c>
      <c r="C81" s="56"/>
      <c r="D81" s="41" t="s">
        <v>81</v>
      </c>
      <c r="E81" s="41"/>
      <c r="F81" s="42"/>
      <c r="G81" s="42">
        <f>SUM(G82:G83)</f>
        <v>0</v>
      </c>
      <c r="H81" s="43"/>
      <c r="I81" s="41"/>
      <c r="J81" s="42"/>
      <c r="K81" s="42">
        <f>SUM(K82:K83)</f>
        <v>0</v>
      </c>
      <c r="L81" s="43"/>
      <c r="M81" s="43"/>
      <c r="N81" s="44"/>
      <c r="O81" s="20"/>
      <c r="P81" s="20"/>
      <c r="Q81" s="20"/>
      <c r="R81" s="20"/>
      <c r="S81" s="20"/>
      <c r="T81" s="20"/>
      <c r="U81" s="20"/>
      <c r="V81" s="20"/>
      <c r="W81" s="20"/>
      <c r="X81" s="20"/>
      <c r="Y81" s="20"/>
      <c r="Z81" s="20"/>
    </row>
    <row r="82" spans="1:26" ht="12" customHeight="1" outlineLevel="2">
      <c r="A82" s="39"/>
      <c r="B82" s="48" t="s">
        <v>95</v>
      </c>
      <c r="C82" s="56"/>
      <c r="D82" s="41"/>
      <c r="E82" s="41">
        <v>0</v>
      </c>
      <c r="F82" s="42">
        <v>0</v>
      </c>
      <c r="G82" s="49">
        <f t="shared" ref="G82:G83" si="26">+F82*E82</f>
        <v>0</v>
      </c>
      <c r="H82" s="43"/>
      <c r="I82" s="41">
        <v>0</v>
      </c>
      <c r="J82" s="42">
        <v>0</v>
      </c>
      <c r="K82" s="49">
        <f t="shared" ref="K82:K83" si="27">+J82*I82</f>
        <v>0</v>
      </c>
      <c r="L82" s="43"/>
      <c r="M82" s="43"/>
      <c r="N82" s="44"/>
      <c r="O82" s="20"/>
      <c r="P82" s="20"/>
      <c r="Q82" s="20"/>
      <c r="R82" s="20"/>
      <c r="S82" s="20"/>
      <c r="T82" s="20"/>
      <c r="U82" s="20"/>
      <c r="V82" s="20"/>
      <c r="W82" s="20"/>
      <c r="X82" s="20"/>
      <c r="Y82" s="20"/>
      <c r="Z82" s="20"/>
    </row>
    <row r="83" spans="1:26" ht="12" customHeight="1" outlineLevel="2">
      <c r="A83" s="39"/>
      <c r="B83" s="48" t="s">
        <v>90</v>
      </c>
      <c r="C83" s="56"/>
      <c r="D83" s="41"/>
      <c r="E83" s="41">
        <v>0</v>
      </c>
      <c r="F83" s="42">
        <v>0</v>
      </c>
      <c r="G83" s="49">
        <f t="shared" si="26"/>
        <v>0</v>
      </c>
      <c r="H83" s="43"/>
      <c r="I83" s="41">
        <v>0</v>
      </c>
      <c r="J83" s="42">
        <v>0</v>
      </c>
      <c r="K83" s="49">
        <f t="shared" si="27"/>
        <v>0</v>
      </c>
      <c r="L83" s="43"/>
      <c r="M83" s="43"/>
      <c r="N83" s="44"/>
      <c r="O83" s="20"/>
      <c r="P83" s="20"/>
      <c r="Q83" s="20"/>
      <c r="R83" s="20"/>
      <c r="S83" s="20"/>
      <c r="T83" s="20"/>
      <c r="U83" s="20"/>
      <c r="V83" s="20"/>
      <c r="W83" s="20"/>
      <c r="X83" s="20"/>
      <c r="Y83" s="20"/>
      <c r="Z83" s="20"/>
    </row>
    <row r="84" spans="1:26" ht="12" customHeight="1" outlineLevel="1">
      <c r="A84" s="39"/>
      <c r="B84" s="55" t="s">
        <v>97</v>
      </c>
      <c r="C84" s="56"/>
      <c r="D84" s="41" t="s">
        <v>81</v>
      </c>
      <c r="E84" s="41">
        <v>0</v>
      </c>
      <c r="F84" s="42">
        <v>0</v>
      </c>
      <c r="G84" s="42">
        <f>+E84*F84</f>
        <v>0</v>
      </c>
      <c r="H84" s="43"/>
      <c r="I84" s="41">
        <v>0</v>
      </c>
      <c r="J84" s="42">
        <v>0</v>
      </c>
      <c r="K84" s="42">
        <f>+I84*J84</f>
        <v>0</v>
      </c>
      <c r="L84" s="43"/>
      <c r="M84" s="43"/>
      <c r="N84" s="44"/>
      <c r="O84" s="20"/>
      <c r="P84" s="20"/>
      <c r="Q84" s="20"/>
      <c r="R84" s="20"/>
      <c r="S84" s="20"/>
      <c r="T84" s="20"/>
      <c r="U84" s="20"/>
      <c r="V84" s="20"/>
      <c r="W84" s="20"/>
      <c r="X84" s="20"/>
      <c r="Y84" s="20"/>
      <c r="Z84" s="20"/>
    </row>
    <row r="85" spans="1:26" ht="12" customHeight="1">
      <c r="A85" s="39"/>
      <c r="B85" s="55"/>
      <c r="C85" s="56"/>
      <c r="D85" s="41"/>
      <c r="E85" s="41"/>
      <c r="F85" s="56"/>
      <c r="G85" s="56"/>
      <c r="H85" s="43"/>
      <c r="I85" s="41"/>
      <c r="J85" s="56"/>
      <c r="K85" s="56"/>
      <c r="L85" s="43"/>
      <c r="M85" s="61"/>
      <c r="N85" s="62"/>
      <c r="O85" s="20"/>
      <c r="P85" s="20"/>
      <c r="Q85" s="20"/>
      <c r="R85" s="20"/>
      <c r="S85" s="20"/>
      <c r="T85" s="20"/>
      <c r="U85" s="20"/>
      <c r="V85" s="20"/>
      <c r="W85" s="20"/>
      <c r="X85" s="20"/>
      <c r="Y85" s="20"/>
      <c r="Z85" s="20"/>
    </row>
    <row r="86" spans="1:26" ht="12" customHeight="1">
      <c r="A86" s="39">
        <v>5106</v>
      </c>
      <c r="B86" s="55" t="s">
        <v>98</v>
      </c>
      <c r="C86" s="56"/>
      <c r="D86" s="41"/>
      <c r="E86" s="41">
        <v>0</v>
      </c>
      <c r="F86" s="42">
        <v>0</v>
      </c>
      <c r="G86" s="42"/>
      <c r="H86" s="43">
        <f t="shared" ref="H86:H112" si="28">+F86*E86</f>
        <v>0</v>
      </c>
      <c r="I86" s="41">
        <v>0</v>
      </c>
      <c r="J86" s="42">
        <v>0</v>
      </c>
      <c r="K86" s="42"/>
      <c r="L86" s="43">
        <f t="shared" ref="L86:L112" si="29">+J86*I86</f>
        <v>0</v>
      </c>
      <c r="M86" s="43">
        <f t="shared" ref="M86:M112" si="30">I86+E86</f>
        <v>0</v>
      </c>
      <c r="N86" s="44">
        <f t="shared" ref="N86:N112" si="31">L86+H86</f>
        <v>0</v>
      </c>
      <c r="O86" s="20"/>
      <c r="P86" s="20"/>
      <c r="Q86" s="20"/>
      <c r="R86" s="20"/>
      <c r="S86" s="20"/>
      <c r="T86" s="20"/>
      <c r="U86" s="20"/>
      <c r="V86" s="20"/>
      <c r="W86" s="20"/>
      <c r="X86" s="20"/>
      <c r="Y86" s="20"/>
      <c r="Z86" s="20"/>
    </row>
    <row r="87" spans="1:26" ht="12" customHeight="1">
      <c r="A87" s="39">
        <v>5107</v>
      </c>
      <c r="B87" s="55" t="s">
        <v>99</v>
      </c>
      <c r="C87" s="56"/>
      <c r="D87" s="41"/>
      <c r="E87" s="41">
        <v>0</v>
      </c>
      <c r="F87" s="42">
        <v>0</v>
      </c>
      <c r="G87" s="42"/>
      <c r="H87" s="43">
        <f t="shared" si="28"/>
        <v>0</v>
      </c>
      <c r="I87" s="41">
        <v>0</v>
      </c>
      <c r="J87" s="42">
        <v>0</v>
      </c>
      <c r="K87" s="42"/>
      <c r="L87" s="43">
        <f t="shared" si="29"/>
        <v>0</v>
      </c>
      <c r="M87" s="43">
        <f t="shared" si="30"/>
        <v>0</v>
      </c>
      <c r="N87" s="44">
        <f t="shared" si="31"/>
        <v>0</v>
      </c>
      <c r="O87" s="20"/>
      <c r="P87" s="20"/>
      <c r="Q87" s="20"/>
      <c r="R87" s="20"/>
      <c r="S87" s="20"/>
      <c r="T87" s="20"/>
      <c r="U87" s="20"/>
      <c r="V87" s="20"/>
      <c r="W87" s="20"/>
      <c r="X87" s="20"/>
      <c r="Y87" s="20"/>
      <c r="Z87" s="20"/>
    </row>
    <row r="88" spans="1:26" ht="12" customHeight="1">
      <c r="A88" s="39">
        <v>5108</v>
      </c>
      <c r="B88" s="55" t="s">
        <v>100</v>
      </c>
      <c r="C88" s="56"/>
      <c r="D88" s="41"/>
      <c r="E88" s="41">
        <v>0</v>
      </c>
      <c r="F88" s="42">
        <v>0</v>
      </c>
      <c r="G88" s="42"/>
      <c r="H88" s="43">
        <f t="shared" si="28"/>
        <v>0</v>
      </c>
      <c r="I88" s="41">
        <v>0</v>
      </c>
      <c r="J88" s="42">
        <v>0</v>
      </c>
      <c r="K88" s="42"/>
      <c r="L88" s="43">
        <f t="shared" si="29"/>
        <v>0</v>
      </c>
      <c r="M88" s="43">
        <f t="shared" si="30"/>
        <v>0</v>
      </c>
      <c r="N88" s="44">
        <f t="shared" si="31"/>
        <v>0</v>
      </c>
      <c r="O88" s="20"/>
      <c r="P88" s="20"/>
      <c r="Q88" s="20"/>
      <c r="R88" s="20"/>
      <c r="S88" s="20"/>
      <c r="T88" s="20"/>
      <c r="U88" s="20"/>
      <c r="V88" s="20"/>
      <c r="W88" s="20"/>
      <c r="X88" s="20"/>
      <c r="Y88" s="20"/>
      <c r="Z88" s="20"/>
    </row>
    <row r="89" spans="1:26" ht="12" customHeight="1">
      <c r="A89" s="39">
        <v>5109</v>
      </c>
      <c r="B89" s="55" t="s">
        <v>101</v>
      </c>
      <c r="C89" s="56"/>
      <c r="D89" s="41"/>
      <c r="E89" s="41">
        <v>0</v>
      </c>
      <c r="F89" s="42">
        <v>0</v>
      </c>
      <c r="G89" s="42"/>
      <c r="H89" s="43">
        <f t="shared" si="28"/>
        <v>0</v>
      </c>
      <c r="I89" s="41">
        <v>0</v>
      </c>
      <c r="J89" s="42">
        <v>0</v>
      </c>
      <c r="K89" s="42"/>
      <c r="L89" s="43">
        <f t="shared" si="29"/>
        <v>0</v>
      </c>
      <c r="M89" s="43">
        <f t="shared" si="30"/>
        <v>0</v>
      </c>
      <c r="N89" s="44">
        <f t="shared" si="31"/>
        <v>0</v>
      </c>
      <c r="O89" s="20"/>
      <c r="P89" s="20"/>
      <c r="Q89" s="20"/>
      <c r="R89" s="20"/>
      <c r="S89" s="20"/>
      <c r="T89" s="20"/>
      <c r="U89" s="20"/>
      <c r="V89" s="20"/>
      <c r="W89" s="20"/>
      <c r="X89" s="20"/>
      <c r="Y89" s="20"/>
      <c r="Z89" s="20"/>
    </row>
    <row r="90" spans="1:26" ht="12" customHeight="1">
      <c r="A90" s="39">
        <v>5111</v>
      </c>
      <c r="B90" s="55" t="s">
        <v>102</v>
      </c>
      <c r="C90" s="56"/>
      <c r="D90" s="41"/>
      <c r="E90" s="41">
        <v>0</v>
      </c>
      <c r="F90" s="42">
        <v>0</v>
      </c>
      <c r="G90" s="42"/>
      <c r="H90" s="43">
        <f t="shared" si="28"/>
        <v>0</v>
      </c>
      <c r="I90" s="41">
        <v>0</v>
      </c>
      <c r="J90" s="42">
        <v>0</v>
      </c>
      <c r="K90" s="42"/>
      <c r="L90" s="43">
        <f t="shared" si="29"/>
        <v>0</v>
      </c>
      <c r="M90" s="43">
        <f t="shared" si="30"/>
        <v>0</v>
      </c>
      <c r="N90" s="44">
        <f t="shared" si="31"/>
        <v>0</v>
      </c>
      <c r="O90" s="20"/>
      <c r="P90" s="20"/>
      <c r="Q90" s="20"/>
      <c r="R90" s="20"/>
      <c r="S90" s="20"/>
      <c r="T90" s="20"/>
      <c r="U90" s="20"/>
      <c r="V90" s="20"/>
      <c r="W90" s="20"/>
      <c r="X90" s="20"/>
      <c r="Y90" s="20"/>
      <c r="Z90" s="20"/>
    </row>
    <row r="91" spans="1:26" ht="12" customHeight="1">
      <c r="A91" s="39">
        <v>5120</v>
      </c>
      <c r="B91" s="55" t="s">
        <v>103</v>
      </c>
      <c r="C91" s="56"/>
      <c r="D91" s="41"/>
      <c r="E91" s="41">
        <v>0</v>
      </c>
      <c r="F91" s="42">
        <v>0</v>
      </c>
      <c r="G91" s="42"/>
      <c r="H91" s="43">
        <f t="shared" si="28"/>
        <v>0</v>
      </c>
      <c r="I91" s="41">
        <v>0</v>
      </c>
      <c r="J91" s="42">
        <v>0</v>
      </c>
      <c r="K91" s="42"/>
      <c r="L91" s="43">
        <f t="shared" si="29"/>
        <v>0</v>
      </c>
      <c r="M91" s="43">
        <f t="shared" si="30"/>
        <v>0</v>
      </c>
      <c r="N91" s="44">
        <f t="shared" si="31"/>
        <v>0</v>
      </c>
      <c r="O91" s="20"/>
      <c r="P91" s="20"/>
      <c r="Q91" s="20"/>
      <c r="R91" s="20"/>
      <c r="S91" s="20"/>
      <c r="T91" s="20"/>
      <c r="U91" s="20"/>
      <c r="V91" s="20"/>
      <c r="W91" s="20"/>
      <c r="X91" s="20"/>
      <c r="Y91" s="20"/>
      <c r="Z91" s="20"/>
    </row>
    <row r="92" spans="1:26" ht="12" customHeight="1">
      <c r="A92" s="39">
        <v>5125</v>
      </c>
      <c r="B92" s="55" t="s">
        <v>104</v>
      </c>
      <c r="C92" s="56"/>
      <c r="D92" s="41"/>
      <c r="E92" s="41">
        <v>0</v>
      </c>
      <c r="F92" s="42">
        <v>0</v>
      </c>
      <c r="G92" s="42"/>
      <c r="H92" s="43">
        <f t="shared" si="28"/>
        <v>0</v>
      </c>
      <c r="I92" s="41">
        <v>0</v>
      </c>
      <c r="J92" s="42">
        <v>0</v>
      </c>
      <c r="K92" s="42"/>
      <c r="L92" s="43">
        <f t="shared" si="29"/>
        <v>0</v>
      </c>
      <c r="M92" s="43">
        <f t="shared" si="30"/>
        <v>0</v>
      </c>
      <c r="N92" s="44">
        <f t="shared" si="31"/>
        <v>0</v>
      </c>
      <c r="O92" s="20"/>
      <c r="P92" s="20"/>
      <c r="Q92" s="20"/>
      <c r="R92" s="20"/>
      <c r="S92" s="20"/>
      <c r="T92" s="20"/>
      <c r="U92" s="20"/>
      <c r="V92" s="20"/>
      <c r="W92" s="20"/>
      <c r="X92" s="20"/>
      <c r="Y92" s="20"/>
      <c r="Z92" s="20"/>
    </row>
    <row r="93" spans="1:26" ht="12" customHeight="1">
      <c r="A93" s="39">
        <v>5130</v>
      </c>
      <c r="B93" s="55" t="s">
        <v>105</v>
      </c>
      <c r="C93" s="56"/>
      <c r="D93" s="41"/>
      <c r="E93" s="41">
        <v>0</v>
      </c>
      <c r="F93" s="42">
        <v>0</v>
      </c>
      <c r="G93" s="42"/>
      <c r="H93" s="43">
        <f t="shared" si="28"/>
        <v>0</v>
      </c>
      <c r="I93" s="41">
        <v>0</v>
      </c>
      <c r="J93" s="42">
        <v>0</v>
      </c>
      <c r="K93" s="42"/>
      <c r="L93" s="43">
        <f t="shared" si="29"/>
        <v>0</v>
      </c>
      <c r="M93" s="43">
        <f t="shared" si="30"/>
        <v>0</v>
      </c>
      <c r="N93" s="44">
        <f t="shared" si="31"/>
        <v>0</v>
      </c>
      <c r="O93" s="20"/>
      <c r="P93" s="20"/>
      <c r="Q93" s="20"/>
      <c r="R93" s="20"/>
      <c r="S93" s="20"/>
      <c r="T93" s="20"/>
      <c r="U93" s="20"/>
      <c r="V93" s="20"/>
      <c r="W93" s="20"/>
      <c r="X93" s="20"/>
      <c r="Y93" s="20"/>
      <c r="Z93" s="20"/>
    </row>
    <row r="94" spans="1:26" ht="12" customHeight="1">
      <c r="A94" s="39">
        <v>5133</v>
      </c>
      <c r="B94" s="57" t="s">
        <v>106</v>
      </c>
      <c r="C94" s="56"/>
      <c r="D94" s="41"/>
      <c r="E94" s="41">
        <v>0</v>
      </c>
      <c r="F94" s="42">
        <v>0</v>
      </c>
      <c r="G94" s="42"/>
      <c r="H94" s="43">
        <f t="shared" si="28"/>
        <v>0</v>
      </c>
      <c r="I94" s="41">
        <v>0</v>
      </c>
      <c r="J94" s="42">
        <v>0</v>
      </c>
      <c r="K94" s="42"/>
      <c r="L94" s="43">
        <f t="shared" si="29"/>
        <v>0</v>
      </c>
      <c r="M94" s="43">
        <f t="shared" si="30"/>
        <v>0</v>
      </c>
      <c r="N94" s="44">
        <f t="shared" si="31"/>
        <v>0</v>
      </c>
      <c r="O94" s="20"/>
      <c r="P94" s="20"/>
      <c r="Q94" s="20"/>
      <c r="R94" s="20"/>
      <c r="S94" s="20"/>
      <c r="T94" s="20"/>
      <c r="U94" s="20"/>
      <c r="V94" s="20"/>
      <c r="W94" s="20"/>
      <c r="X94" s="20"/>
      <c r="Y94" s="20"/>
      <c r="Z94" s="20"/>
    </row>
    <row r="95" spans="1:26" ht="12" customHeight="1">
      <c r="A95" s="39">
        <v>5134</v>
      </c>
      <c r="B95" s="57" t="s">
        <v>107</v>
      </c>
      <c r="C95" s="56"/>
      <c r="D95" s="41"/>
      <c r="E95" s="41">
        <v>0</v>
      </c>
      <c r="F95" s="42">
        <v>0</v>
      </c>
      <c r="G95" s="42"/>
      <c r="H95" s="43">
        <f t="shared" si="28"/>
        <v>0</v>
      </c>
      <c r="I95" s="41">
        <v>0</v>
      </c>
      <c r="J95" s="42">
        <v>0</v>
      </c>
      <c r="K95" s="42"/>
      <c r="L95" s="43">
        <f t="shared" si="29"/>
        <v>0</v>
      </c>
      <c r="M95" s="43">
        <f t="shared" si="30"/>
        <v>0</v>
      </c>
      <c r="N95" s="44">
        <f t="shared" si="31"/>
        <v>0</v>
      </c>
      <c r="O95" s="20"/>
      <c r="P95" s="20"/>
      <c r="Q95" s="20"/>
      <c r="R95" s="20"/>
      <c r="S95" s="20"/>
      <c r="T95" s="20"/>
      <c r="U95" s="20"/>
      <c r="V95" s="20"/>
      <c r="W95" s="20"/>
      <c r="X95" s="20"/>
      <c r="Y95" s="20"/>
      <c r="Z95" s="20"/>
    </row>
    <row r="96" spans="1:26" ht="12" customHeight="1">
      <c r="A96" s="39">
        <v>5135</v>
      </c>
      <c r="B96" s="57" t="s">
        <v>108</v>
      </c>
      <c r="C96" s="56"/>
      <c r="D96" s="41"/>
      <c r="E96" s="41">
        <v>0</v>
      </c>
      <c r="F96" s="42">
        <v>0</v>
      </c>
      <c r="G96" s="42"/>
      <c r="H96" s="43">
        <f t="shared" si="28"/>
        <v>0</v>
      </c>
      <c r="I96" s="41">
        <v>0</v>
      </c>
      <c r="J96" s="42">
        <v>0</v>
      </c>
      <c r="K96" s="42"/>
      <c r="L96" s="43">
        <f t="shared" si="29"/>
        <v>0</v>
      </c>
      <c r="M96" s="43">
        <f t="shared" si="30"/>
        <v>0</v>
      </c>
      <c r="N96" s="44">
        <f t="shared" si="31"/>
        <v>0</v>
      </c>
      <c r="O96" s="20"/>
      <c r="P96" s="20"/>
      <c r="Q96" s="20"/>
      <c r="R96" s="20"/>
      <c r="S96" s="20"/>
      <c r="T96" s="20"/>
      <c r="U96" s="20"/>
      <c r="V96" s="20"/>
      <c r="W96" s="20"/>
      <c r="X96" s="20"/>
      <c r="Y96" s="20"/>
      <c r="Z96" s="20"/>
    </row>
    <row r="97" spans="1:26" ht="12" customHeight="1">
      <c r="A97" s="39">
        <v>5136</v>
      </c>
      <c r="B97" s="57" t="s">
        <v>109</v>
      </c>
      <c r="C97" s="56"/>
      <c r="D97" s="41"/>
      <c r="E97" s="41">
        <v>0</v>
      </c>
      <c r="F97" s="42">
        <v>0</v>
      </c>
      <c r="G97" s="42"/>
      <c r="H97" s="43">
        <f t="shared" si="28"/>
        <v>0</v>
      </c>
      <c r="I97" s="41">
        <v>0</v>
      </c>
      <c r="J97" s="42">
        <v>0</v>
      </c>
      <c r="K97" s="42"/>
      <c r="L97" s="43">
        <f t="shared" si="29"/>
        <v>0</v>
      </c>
      <c r="M97" s="43">
        <f t="shared" si="30"/>
        <v>0</v>
      </c>
      <c r="N97" s="44">
        <f t="shared" si="31"/>
        <v>0</v>
      </c>
      <c r="O97" s="20"/>
      <c r="P97" s="20"/>
      <c r="Q97" s="20"/>
      <c r="R97" s="20"/>
      <c r="S97" s="20"/>
      <c r="T97" s="20"/>
      <c r="U97" s="20"/>
      <c r="V97" s="20"/>
      <c r="W97" s="20"/>
      <c r="X97" s="20"/>
      <c r="Y97" s="20"/>
      <c r="Z97" s="20"/>
    </row>
    <row r="98" spans="1:26" ht="12" customHeight="1">
      <c r="A98" s="39">
        <v>5140</v>
      </c>
      <c r="B98" s="57" t="s">
        <v>110</v>
      </c>
      <c r="C98" s="56"/>
      <c r="D98" s="41"/>
      <c r="E98" s="41">
        <v>0</v>
      </c>
      <c r="F98" s="42">
        <v>0</v>
      </c>
      <c r="G98" s="42"/>
      <c r="H98" s="43">
        <f t="shared" si="28"/>
        <v>0</v>
      </c>
      <c r="I98" s="41">
        <v>0</v>
      </c>
      <c r="J98" s="42">
        <v>0</v>
      </c>
      <c r="K98" s="42"/>
      <c r="L98" s="43">
        <f t="shared" si="29"/>
        <v>0</v>
      </c>
      <c r="M98" s="43">
        <f t="shared" si="30"/>
        <v>0</v>
      </c>
      <c r="N98" s="44">
        <f t="shared" si="31"/>
        <v>0</v>
      </c>
      <c r="O98" s="20"/>
      <c r="P98" s="20"/>
      <c r="Q98" s="20"/>
      <c r="R98" s="20"/>
      <c r="S98" s="20"/>
      <c r="T98" s="20"/>
      <c r="U98" s="20"/>
      <c r="V98" s="20"/>
      <c r="W98" s="20"/>
      <c r="X98" s="20"/>
      <c r="Y98" s="20"/>
      <c r="Z98" s="20"/>
    </row>
    <row r="99" spans="1:26" ht="12" customHeight="1">
      <c r="A99" s="39">
        <v>5145</v>
      </c>
      <c r="B99" s="57" t="s">
        <v>111</v>
      </c>
      <c r="C99" s="56"/>
      <c r="D99" s="41"/>
      <c r="E99" s="41">
        <v>0</v>
      </c>
      <c r="F99" s="42">
        <v>0</v>
      </c>
      <c r="G99" s="42"/>
      <c r="H99" s="43">
        <f t="shared" si="28"/>
        <v>0</v>
      </c>
      <c r="I99" s="41">
        <v>0</v>
      </c>
      <c r="J99" s="42">
        <v>0</v>
      </c>
      <c r="K99" s="42"/>
      <c r="L99" s="43">
        <f t="shared" si="29"/>
        <v>0</v>
      </c>
      <c r="M99" s="43">
        <f t="shared" si="30"/>
        <v>0</v>
      </c>
      <c r="N99" s="44">
        <f t="shared" si="31"/>
        <v>0</v>
      </c>
      <c r="O99" s="20"/>
      <c r="P99" s="20"/>
      <c r="Q99" s="20"/>
      <c r="R99" s="20"/>
      <c r="S99" s="20"/>
      <c r="T99" s="20"/>
      <c r="U99" s="20"/>
      <c r="V99" s="20"/>
      <c r="W99" s="20"/>
      <c r="X99" s="20"/>
      <c r="Y99" s="20"/>
      <c r="Z99" s="20"/>
    </row>
    <row r="100" spans="1:26" ht="12" customHeight="1">
      <c r="A100" s="39">
        <v>5150</v>
      </c>
      <c r="B100" s="57" t="s">
        <v>112</v>
      </c>
      <c r="C100" s="56"/>
      <c r="D100" s="41"/>
      <c r="E100" s="41">
        <v>0</v>
      </c>
      <c r="F100" s="42">
        <v>0</v>
      </c>
      <c r="G100" s="42"/>
      <c r="H100" s="43">
        <f t="shared" si="28"/>
        <v>0</v>
      </c>
      <c r="I100" s="41">
        <v>0</v>
      </c>
      <c r="J100" s="42">
        <v>0</v>
      </c>
      <c r="K100" s="42"/>
      <c r="L100" s="43">
        <f t="shared" si="29"/>
        <v>0</v>
      </c>
      <c r="M100" s="43">
        <f t="shared" si="30"/>
        <v>0</v>
      </c>
      <c r="N100" s="44">
        <f t="shared" si="31"/>
        <v>0</v>
      </c>
      <c r="O100" s="20"/>
      <c r="P100" s="20"/>
      <c r="Q100" s="20"/>
      <c r="R100" s="20"/>
      <c r="S100" s="20"/>
      <c r="T100" s="20"/>
      <c r="U100" s="20"/>
      <c r="V100" s="20"/>
      <c r="W100" s="20"/>
      <c r="X100" s="20"/>
      <c r="Y100" s="20"/>
      <c r="Z100" s="20"/>
    </row>
    <row r="101" spans="1:26" ht="12" customHeight="1">
      <c r="A101" s="39">
        <v>5155</v>
      </c>
      <c r="B101" s="55" t="s">
        <v>113</v>
      </c>
      <c r="C101" s="56"/>
      <c r="D101" s="81" t="s">
        <v>114</v>
      </c>
      <c r="E101" s="41">
        <v>0</v>
      </c>
      <c r="F101" s="42">
        <v>0</v>
      </c>
      <c r="G101" s="42"/>
      <c r="H101" s="43">
        <f t="shared" si="28"/>
        <v>0</v>
      </c>
      <c r="I101" s="41">
        <v>0</v>
      </c>
      <c r="J101" s="42">
        <v>0</v>
      </c>
      <c r="K101" s="42"/>
      <c r="L101" s="43">
        <f t="shared" si="29"/>
        <v>0</v>
      </c>
      <c r="M101" s="43">
        <f t="shared" si="30"/>
        <v>0</v>
      </c>
      <c r="N101" s="44">
        <f t="shared" si="31"/>
        <v>0</v>
      </c>
      <c r="O101" s="20"/>
      <c r="P101" s="20"/>
      <c r="Q101" s="20"/>
      <c r="R101" s="20"/>
      <c r="S101" s="20"/>
      <c r="T101" s="20"/>
      <c r="U101" s="20"/>
      <c r="V101" s="20"/>
      <c r="W101" s="20"/>
      <c r="X101" s="20"/>
      <c r="Y101" s="20"/>
      <c r="Z101" s="20"/>
    </row>
    <row r="102" spans="1:26" ht="12" customHeight="1">
      <c r="A102" s="39">
        <v>5155</v>
      </c>
      <c r="B102" s="55" t="s">
        <v>115</v>
      </c>
      <c r="C102" s="56"/>
      <c r="D102" s="41" t="s">
        <v>116</v>
      </c>
      <c r="E102" s="41">
        <v>0</v>
      </c>
      <c r="F102" s="42">
        <v>0</v>
      </c>
      <c r="G102" s="42"/>
      <c r="H102" s="43">
        <f t="shared" si="28"/>
        <v>0</v>
      </c>
      <c r="I102" s="41">
        <v>0</v>
      </c>
      <c r="J102" s="42">
        <v>0</v>
      </c>
      <c r="K102" s="42"/>
      <c r="L102" s="43">
        <f t="shared" si="29"/>
        <v>0</v>
      </c>
      <c r="M102" s="43">
        <f t="shared" si="30"/>
        <v>0</v>
      </c>
      <c r="N102" s="44">
        <f t="shared" si="31"/>
        <v>0</v>
      </c>
      <c r="O102" s="20"/>
      <c r="P102" s="20"/>
      <c r="Q102" s="20"/>
      <c r="R102" s="20"/>
      <c r="S102" s="20"/>
      <c r="T102" s="20"/>
      <c r="U102" s="20"/>
      <c r="V102" s="20"/>
      <c r="W102" s="20"/>
      <c r="X102" s="20"/>
      <c r="Y102" s="20"/>
      <c r="Z102" s="20"/>
    </row>
    <row r="103" spans="1:26" ht="12" customHeight="1">
      <c r="A103" s="39">
        <v>5155</v>
      </c>
      <c r="B103" s="55" t="s">
        <v>117</v>
      </c>
      <c r="C103" s="56"/>
      <c r="D103" s="41" t="s">
        <v>118</v>
      </c>
      <c r="E103" s="41">
        <v>0</v>
      </c>
      <c r="F103" s="42">
        <v>0</v>
      </c>
      <c r="G103" s="42"/>
      <c r="H103" s="43">
        <f t="shared" si="28"/>
        <v>0</v>
      </c>
      <c r="I103" s="41">
        <v>0</v>
      </c>
      <c r="J103" s="42">
        <v>0</v>
      </c>
      <c r="K103" s="42"/>
      <c r="L103" s="43">
        <f t="shared" si="29"/>
        <v>0</v>
      </c>
      <c r="M103" s="43">
        <f t="shared" si="30"/>
        <v>0</v>
      </c>
      <c r="N103" s="44">
        <f t="shared" si="31"/>
        <v>0</v>
      </c>
      <c r="O103" s="20"/>
      <c r="P103" s="20"/>
      <c r="Q103" s="20"/>
      <c r="R103" s="20"/>
      <c r="S103" s="20"/>
      <c r="T103" s="20"/>
      <c r="U103" s="20"/>
      <c r="V103" s="20"/>
      <c r="W103" s="20"/>
      <c r="X103" s="20"/>
      <c r="Y103" s="20"/>
      <c r="Z103" s="20"/>
    </row>
    <row r="104" spans="1:26" ht="12" customHeight="1">
      <c r="A104" s="39">
        <v>5172</v>
      </c>
      <c r="B104" s="55" t="s">
        <v>119</v>
      </c>
      <c r="C104" s="56"/>
      <c r="D104" s="41"/>
      <c r="E104" s="41">
        <v>0</v>
      </c>
      <c r="F104" s="42">
        <v>0</v>
      </c>
      <c r="G104" s="42"/>
      <c r="H104" s="43">
        <f t="shared" si="28"/>
        <v>0</v>
      </c>
      <c r="I104" s="41">
        <v>0</v>
      </c>
      <c r="J104" s="42">
        <v>0</v>
      </c>
      <c r="K104" s="42"/>
      <c r="L104" s="43">
        <f t="shared" si="29"/>
        <v>0</v>
      </c>
      <c r="M104" s="43">
        <f t="shared" si="30"/>
        <v>0</v>
      </c>
      <c r="N104" s="44">
        <f t="shared" si="31"/>
        <v>0</v>
      </c>
      <c r="O104" s="20"/>
      <c r="P104" s="20"/>
      <c r="Q104" s="20"/>
      <c r="R104" s="20"/>
      <c r="S104" s="20"/>
      <c r="T104" s="20"/>
      <c r="U104" s="20"/>
      <c r="V104" s="20"/>
      <c r="W104" s="20"/>
      <c r="X104" s="20"/>
      <c r="Y104" s="20"/>
      <c r="Z104" s="20"/>
    </row>
    <row r="105" spans="1:26" ht="12" customHeight="1">
      <c r="A105" s="39">
        <v>5174</v>
      </c>
      <c r="B105" s="55" t="s">
        <v>120</v>
      </c>
      <c r="C105" s="56"/>
      <c r="D105" s="41"/>
      <c r="E105" s="41">
        <v>0</v>
      </c>
      <c r="F105" s="42">
        <v>0</v>
      </c>
      <c r="G105" s="42"/>
      <c r="H105" s="43">
        <f t="shared" si="28"/>
        <v>0</v>
      </c>
      <c r="I105" s="41">
        <v>0</v>
      </c>
      <c r="J105" s="42">
        <v>0</v>
      </c>
      <c r="K105" s="42"/>
      <c r="L105" s="43">
        <f t="shared" si="29"/>
        <v>0</v>
      </c>
      <c r="M105" s="43">
        <f t="shared" si="30"/>
        <v>0</v>
      </c>
      <c r="N105" s="44">
        <f t="shared" si="31"/>
        <v>0</v>
      </c>
      <c r="O105" s="20"/>
      <c r="P105" s="20"/>
      <c r="Q105" s="20"/>
      <c r="R105" s="20"/>
      <c r="S105" s="20"/>
      <c r="T105" s="20"/>
      <c r="U105" s="20"/>
      <c r="V105" s="20"/>
      <c r="W105" s="20"/>
      <c r="X105" s="20"/>
      <c r="Y105" s="20"/>
      <c r="Z105" s="20"/>
    </row>
    <row r="106" spans="1:26" ht="12" customHeight="1">
      <c r="A106" s="39">
        <v>5175</v>
      </c>
      <c r="B106" s="55" t="s">
        <v>121</v>
      </c>
      <c r="C106" s="56"/>
      <c r="D106" s="41"/>
      <c r="E106" s="41">
        <v>0</v>
      </c>
      <c r="F106" s="42">
        <v>0</v>
      </c>
      <c r="G106" s="42"/>
      <c r="H106" s="43">
        <f t="shared" si="28"/>
        <v>0</v>
      </c>
      <c r="I106" s="41">
        <v>0</v>
      </c>
      <c r="J106" s="42">
        <v>0</v>
      </c>
      <c r="K106" s="42"/>
      <c r="L106" s="43">
        <f t="shared" si="29"/>
        <v>0</v>
      </c>
      <c r="M106" s="43">
        <f t="shared" si="30"/>
        <v>0</v>
      </c>
      <c r="N106" s="44">
        <f t="shared" si="31"/>
        <v>0</v>
      </c>
      <c r="O106" s="20"/>
      <c r="P106" s="20"/>
      <c r="Q106" s="20"/>
      <c r="R106" s="20"/>
      <c r="S106" s="20"/>
      <c r="T106" s="20"/>
      <c r="U106" s="20"/>
      <c r="V106" s="20"/>
      <c r="W106" s="20"/>
      <c r="X106" s="20"/>
      <c r="Y106" s="20"/>
      <c r="Z106" s="20"/>
    </row>
    <row r="107" spans="1:26" ht="12" customHeight="1">
      <c r="A107" s="39">
        <v>5177</v>
      </c>
      <c r="B107" s="55" t="s">
        <v>122</v>
      </c>
      <c r="C107" s="56"/>
      <c r="D107" s="41"/>
      <c r="E107" s="41">
        <v>0</v>
      </c>
      <c r="F107" s="42">
        <v>0</v>
      </c>
      <c r="G107" s="42"/>
      <c r="H107" s="43">
        <f t="shared" si="28"/>
        <v>0</v>
      </c>
      <c r="I107" s="41">
        <v>0</v>
      </c>
      <c r="J107" s="42">
        <v>0</v>
      </c>
      <c r="K107" s="42"/>
      <c r="L107" s="43">
        <f t="shared" si="29"/>
        <v>0</v>
      </c>
      <c r="M107" s="43">
        <f t="shared" si="30"/>
        <v>0</v>
      </c>
      <c r="N107" s="44">
        <f t="shared" si="31"/>
        <v>0</v>
      </c>
      <c r="O107" s="20"/>
      <c r="P107" s="20"/>
      <c r="Q107" s="20"/>
      <c r="R107" s="20"/>
      <c r="S107" s="20"/>
      <c r="T107" s="20"/>
      <c r="U107" s="20"/>
      <c r="V107" s="20"/>
      <c r="W107" s="20"/>
      <c r="X107" s="20"/>
      <c r="Y107" s="20"/>
      <c r="Z107" s="20"/>
    </row>
    <row r="108" spans="1:26" ht="12" customHeight="1">
      <c r="A108" s="39">
        <v>5178</v>
      </c>
      <c r="B108" s="55" t="s">
        <v>123</v>
      </c>
      <c r="C108" s="56"/>
      <c r="D108" s="41"/>
      <c r="E108" s="41">
        <v>0</v>
      </c>
      <c r="F108" s="42">
        <v>0</v>
      </c>
      <c r="G108" s="42"/>
      <c r="H108" s="43">
        <f t="shared" si="28"/>
        <v>0</v>
      </c>
      <c r="I108" s="41">
        <v>0</v>
      </c>
      <c r="J108" s="42">
        <v>0</v>
      </c>
      <c r="K108" s="42"/>
      <c r="L108" s="43">
        <f t="shared" si="29"/>
        <v>0</v>
      </c>
      <c r="M108" s="43">
        <f t="shared" si="30"/>
        <v>0</v>
      </c>
      <c r="N108" s="44">
        <f t="shared" si="31"/>
        <v>0</v>
      </c>
      <c r="O108" s="20"/>
      <c r="P108" s="20"/>
      <c r="Q108" s="20"/>
      <c r="R108" s="20"/>
      <c r="S108" s="20"/>
      <c r="T108" s="20"/>
      <c r="U108" s="20"/>
      <c r="V108" s="20"/>
      <c r="W108" s="20"/>
      <c r="X108" s="20"/>
      <c r="Y108" s="20"/>
      <c r="Z108" s="20"/>
    </row>
    <row r="109" spans="1:26" ht="12" customHeight="1">
      <c r="A109" s="39">
        <v>5179</v>
      </c>
      <c r="B109" s="55" t="s">
        <v>124</v>
      </c>
      <c r="C109" s="56"/>
      <c r="D109" s="41"/>
      <c r="E109" s="41">
        <v>0</v>
      </c>
      <c r="F109" s="42">
        <v>0</v>
      </c>
      <c r="G109" s="42"/>
      <c r="H109" s="43">
        <f t="shared" si="28"/>
        <v>0</v>
      </c>
      <c r="I109" s="41">
        <v>0</v>
      </c>
      <c r="J109" s="42">
        <v>0</v>
      </c>
      <c r="K109" s="42"/>
      <c r="L109" s="43">
        <f t="shared" si="29"/>
        <v>0</v>
      </c>
      <c r="M109" s="43">
        <f t="shared" si="30"/>
        <v>0</v>
      </c>
      <c r="N109" s="44">
        <f t="shared" si="31"/>
        <v>0</v>
      </c>
      <c r="O109" s="20"/>
      <c r="P109" s="20"/>
      <c r="Q109" s="20"/>
      <c r="R109" s="20"/>
      <c r="S109" s="20"/>
      <c r="T109" s="20"/>
      <c r="U109" s="20"/>
      <c r="V109" s="20"/>
      <c r="W109" s="20"/>
      <c r="X109" s="20"/>
      <c r="Y109" s="20"/>
      <c r="Z109" s="20"/>
    </row>
    <row r="110" spans="1:26" ht="12" customHeight="1">
      <c r="A110" s="39">
        <v>5180</v>
      </c>
      <c r="B110" s="55" t="s">
        <v>125</v>
      </c>
      <c r="C110" s="56"/>
      <c r="D110" s="41"/>
      <c r="E110" s="41">
        <v>0</v>
      </c>
      <c r="F110" s="42">
        <v>0</v>
      </c>
      <c r="G110" s="42"/>
      <c r="H110" s="43">
        <f t="shared" si="28"/>
        <v>0</v>
      </c>
      <c r="I110" s="41">
        <v>0</v>
      </c>
      <c r="J110" s="42">
        <v>0</v>
      </c>
      <c r="K110" s="42"/>
      <c r="L110" s="43">
        <f t="shared" si="29"/>
        <v>0</v>
      </c>
      <c r="M110" s="43">
        <f t="shared" si="30"/>
        <v>0</v>
      </c>
      <c r="N110" s="44">
        <f t="shared" si="31"/>
        <v>0</v>
      </c>
      <c r="O110" s="20"/>
      <c r="P110" s="20"/>
      <c r="Q110" s="20"/>
      <c r="R110" s="20"/>
      <c r="S110" s="20"/>
      <c r="T110" s="20"/>
      <c r="U110" s="20"/>
      <c r="V110" s="20"/>
      <c r="W110" s="20"/>
      <c r="X110" s="20"/>
      <c r="Y110" s="20"/>
      <c r="Z110" s="20"/>
    </row>
    <row r="111" spans="1:26" ht="12" customHeight="1">
      <c r="A111" s="39">
        <v>5182</v>
      </c>
      <c r="B111" s="55" t="s">
        <v>126</v>
      </c>
      <c r="C111" s="56"/>
      <c r="D111" s="41"/>
      <c r="E111" s="41">
        <v>0</v>
      </c>
      <c r="F111" s="42">
        <v>0</v>
      </c>
      <c r="G111" s="42"/>
      <c r="H111" s="43">
        <f t="shared" si="28"/>
        <v>0</v>
      </c>
      <c r="I111" s="41">
        <v>0</v>
      </c>
      <c r="J111" s="42">
        <v>0</v>
      </c>
      <c r="K111" s="42"/>
      <c r="L111" s="43">
        <f t="shared" si="29"/>
        <v>0</v>
      </c>
      <c r="M111" s="43">
        <f t="shared" si="30"/>
        <v>0</v>
      </c>
      <c r="N111" s="44">
        <f t="shared" si="31"/>
        <v>0</v>
      </c>
      <c r="O111" s="20"/>
      <c r="P111" s="20"/>
      <c r="Q111" s="20"/>
      <c r="R111" s="20"/>
      <c r="S111" s="20"/>
      <c r="T111" s="20"/>
      <c r="U111" s="20"/>
      <c r="V111" s="20"/>
      <c r="W111" s="20"/>
      <c r="X111" s="20"/>
      <c r="Y111" s="20"/>
      <c r="Z111" s="20"/>
    </row>
    <row r="112" spans="1:26" ht="12" customHeight="1">
      <c r="A112" s="39">
        <v>5183</v>
      </c>
      <c r="B112" s="55" t="s">
        <v>127</v>
      </c>
      <c r="C112" s="56"/>
      <c r="D112" s="41"/>
      <c r="E112" s="41">
        <v>0</v>
      </c>
      <c r="F112" s="42">
        <v>0</v>
      </c>
      <c r="G112" s="42"/>
      <c r="H112" s="43">
        <f t="shared" si="28"/>
        <v>0</v>
      </c>
      <c r="I112" s="41">
        <v>0</v>
      </c>
      <c r="J112" s="42">
        <v>0</v>
      </c>
      <c r="K112" s="42"/>
      <c r="L112" s="43">
        <f t="shared" si="29"/>
        <v>0</v>
      </c>
      <c r="M112" s="43">
        <f t="shared" si="30"/>
        <v>0</v>
      </c>
      <c r="N112" s="44">
        <f t="shared" si="31"/>
        <v>0</v>
      </c>
      <c r="O112" s="20"/>
      <c r="P112" s="20"/>
      <c r="Q112" s="20"/>
      <c r="R112" s="20"/>
      <c r="S112" s="20"/>
      <c r="T112" s="20"/>
      <c r="U112" s="20"/>
      <c r="V112" s="20"/>
      <c r="W112" s="20"/>
      <c r="X112" s="20"/>
      <c r="Y112" s="20"/>
      <c r="Z112" s="20"/>
    </row>
    <row r="113" spans="1:26" ht="12" customHeight="1">
      <c r="A113" s="39"/>
      <c r="B113" s="55"/>
      <c r="C113" s="56"/>
      <c r="D113" s="41"/>
      <c r="E113" s="41"/>
      <c r="F113" s="56"/>
      <c r="G113" s="56"/>
      <c r="H113" s="43"/>
      <c r="I113" s="41"/>
      <c r="J113" s="56"/>
      <c r="K113" s="56"/>
      <c r="L113" s="43"/>
      <c r="M113" s="43"/>
      <c r="N113" s="44"/>
      <c r="O113" s="20"/>
      <c r="P113" s="20"/>
      <c r="Q113" s="20"/>
      <c r="R113" s="20"/>
      <c r="S113" s="20"/>
      <c r="T113" s="20"/>
      <c r="U113" s="20"/>
      <c r="V113" s="20"/>
      <c r="W113" s="20"/>
      <c r="X113" s="20"/>
      <c r="Y113" s="20"/>
      <c r="Z113" s="20"/>
    </row>
    <row r="114" spans="1:26" ht="12" customHeight="1">
      <c r="A114" s="39"/>
      <c r="B114" s="77" t="s">
        <v>128</v>
      </c>
      <c r="C114" s="56"/>
      <c r="D114" s="41"/>
      <c r="E114" s="41"/>
      <c r="F114" s="56"/>
      <c r="G114" s="56"/>
      <c r="H114" s="43"/>
      <c r="I114" s="41"/>
      <c r="J114" s="56"/>
      <c r="K114" s="56"/>
      <c r="L114" s="43"/>
      <c r="M114" s="61"/>
      <c r="N114" s="62"/>
      <c r="O114" s="20"/>
      <c r="P114" s="20"/>
      <c r="Q114" s="20"/>
      <c r="R114" s="20"/>
      <c r="S114" s="20"/>
      <c r="T114" s="20"/>
      <c r="U114" s="20"/>
      <c r="V114" s="20"/>
      <c r="W114" s="20"/>
      <c r="X114" s="20"/>
      <c r="Y114" s="20"/>
      <c r="Z114" s="20"/>
    </row>
    <row r="115" spans="1:26" ht="12" customHeight="1">
      <c r="A115" s="39">
        <v>1516</v>
      </c>
      <c r="B115" s="55" t="s">
        <v>129</v>
      </c>
      <c r="C115" s="56"/>
      <c r="D115" s="41"/>
      <c r="E115" s="41">
        <v>0</v>
      </c>
      <c r="F115" s="42">
        <v>0</v>
      </c>
      <c r="G115" s="42"/>
      <c r="H115" s="43">
        <f t="shared" ref="H115:H118" si="32">+F115*E115</f>
        <v>0</v>
      </c>
      <c r="I115" s="41">
        <v>0</v>
      </c>
      <c r="J115" s="42">
        <v>0</v>
      </c>
      <c r="K115" s="42"/>
      <c r="L115" s="43">
        <f t="shared" ref="L115:L118" si="33">+J115*I115</f>
        <v>0</v>
      </c>
      <c r="M115" s="43">
        <f t="shared" ref="M115:M118" si="34">I115+E115</f>
        <v>0</v>
      </c>
      <c r="N115" s="44">
        <f t="shared" ref="N115:N118" si="35">H115+L115</f>
        <v>0</v>
      </c>
      <c r="O115" s="20"/>
      <c r="P115" s="20"/>
      <c r="Q115" s="20"/>
      <c r="R115" s="20"/>
      <c r="S115" s="20"/>
      <c r="T115" s="20"/>
      <c r="U115" s="20"/>
      <c r="V115" s="20"/>
      <c r="W115" s="20"/>
      <c r="X115" s="20"/>
      <c r="Y115" s="20"/>
      <c r="Z115" s="20"/>
    </row>
    <row r="116" spans="1:26" ht="12" customHeight="1">
      <c r="A116" s="39">
        <v>1524</v>
      </c>
      <c r="B116" s="55" t="s">
        <v>130</v>
      </c>
      <c r="C116" s="56"/>
      <c r="D116" s="41"/>
      <c r="E116" s="41">
        <v>0</v>
      </c>
      <c r="F116" s="42">
        <v>0</v>
      </c>
      <c r="G116" s="42"/>
      <c r="H116" s="43">
        <f t="shared" si="32"/>
        <v>0</v>
      </c>
      <c r="I116" s="41">
        <v>0</v>
      </c>
      <c r="J116" s="42">
        <v>0</v>
      </c>
      <c r="K116" s="42"/>
      <c r="L116" s="43">
        <f t="shared" si="33"/>
        <v>0</v>
      </c>
      <c r="M116" s="43">
        <f t="shared" si="34"/>
        <v>0</v>
      </c>
      <c r="N116" s="44">
        <f t="shared" si="35"/>
        <v>0</v>
      </c>
      <c r="O116" s="20"/>
      <c r="P116" s="20"/>
      <c r="Q116" s="20"/>
      <c r="R116" s="20"/>
      <c r="S116" s="20"/>
      <c r="T116" s="20"/>
      <c r="U116" s="20"/>
      <c r="V116" s="20"/>
      <c r="W116" s="20"/>
      <c r="X116" s="20"/>
      <c r="Y116" s="20"/>
      <c r="Z116" s="20"/>
    </row>
    <row r="117" spans="1:26" ht="12" customHeight="1">
      <c r="A117" s="39">
        <v>1528</v>
      </c>
      <c r="B117" s="55" t="s">
        <v>131</v>
      </c>
      <c r="C117" s="56"/>
      <c r="D117" s="41"/>
      <c r="E117" s="41">
        <v>0</v>
      </c>
      <c r="F117" s="42">
        <v>0</v>
      </c>
      <c r="G117" s="42"/>
      <c r="H117" s="43">
        <f t="shared" si="32"/>
        <v>0</v>
      </c>
      <c r="I117" s="41">
        <v>0</v>
      </c>
      <c r="J117" s="42">
        <v>0</v>
      </c>
      <c r="K117" s="42"/>
      <c r="L117" s="43">
        <f t="shared" si="33"/>
        <v>0</v>
      </c>
      <c r="M117" s="43">
        <f t="shared" si="34"/>
        <v>0</v>
      </c>
      <c r="N117" s="44">
        <f t="shared" si="35"/>
        <v>0</v>
      </c>
      <c r="O117" s="20"/>
      <c r="P117" s="20"/>
      <c r="Q117" s="20"/>
      <c r="R117" s="20"/>
      <c r="S117" s="20"/>
      <c r="T117" s="20"/>
      <c r="U117" s="20"/>
      <c r="V117" s="20"/>
      <c r="W117" s="20"/>
      <c r="X117" s="20"/>
      <c r="Y117" s="20"/>
      <c r="Z117" s="20"/>
    </row>
    <row r="118" spans="1:26" ht="12" customHeight="1">
      <c r="A118" s="39">
        <v>1530</v>
      </c>
      <c r="B118" s="55" t="s">
        <v>132</v>
      </c>
      <c r="C118" s="56"/>
      <c r="D118" s="41"/>
      <c r="E118" s="41">
        <v>0</v>
      </c>
      <c r="F118" s="42">
        <v>0</v>
      </c>
      <c r="G118" s="42"/>
      <c r="H118" s="43">
        <f t="shared" si="32"/>
        <v>0</v>
      </c>
      <c r="I118" s="41">
        <v>0</v>
      </c>
      <c r="J118" s="42">
        <v>0</v>
      </c>
      <c r="K118" s="42"/>
      <c r="L118" s="43">
        <f t="shared" si="33"/>
        <v>0</v>
      </c>
      <c r="M118" s="43">
        <f t="shared" si="34"/>
        <v>0</v>
      </c>
      <c r="N118" s="44">
        <f t="shared" si="35"/>
        <v>0</v>
      </c>
      <c r="O118" s="20"/>
      <c r="P118" s="20"/>
      <c r="Q118" s="20"/>
      <c r="R118" s="20"/>
      <c r="S118" s="20"/>
      <c r="T118" s="20"/>
      <c r="U118" s="20"/>
      <c r="V118" s="20"/>
      <c r="W118" s="20"/>
      <c r="X118" s="20"/>
      <c r="Y118" s="20"/>
      <c r="Z118" s="20"/>
    </row>
    <row r="119" spans="1:26" ht="12" customHeight="1">
      <c r="A119" s="39">
        <v>1532</v>
      </c>
      <c r="B119" s="55" t="s">
        <v>133</v>
      </c>
      <c r="C119" s="56"/>
      <c r="D119" s="41"/>
      <c r="E119" s="41">
        <v>0</v>
      </c>
      <c r="F119" s="42">
        <v>0</v>
      </c>
      <c r="G119" s="42"/>
      <c r="H119" s="43">
        <v>0</v>
      </c>
      <c r="I119" s="41">
        <v>0</v>
      </c>
      <c r="J119" s="42">
        <v>0</v>
      </c>
      <c r="K119" s="42"/>
      <c r="L119" s="43">
        <v>0</v>
      </c>
      <c r="M119" s="43">
        <v>0</v>
      </c>
      <c r="N119" s="44">
        <v>0</v>
      </c>
      <c r="O119" s="20"/>
      <c r="P119" s="20"/>
      <c r="Q119" s="20"/>
      <c r="R119" s="20"/>
      <c r="S119" s="20"/>
      <c r="T119" s="20"/>
      <c r="U119" s="20"/>
      <c r="V119" s="20"/>
      <c r="W119" s="20"/>
      <c r="X119" s="20"/>
      <c r="Y119" s="20"/>
      <c r="Z119" s="20"/>
    </row>
    <row r="120" spans="1:26" ht="12" customHeight="1">
      <c r="A120" s="39">
        <v>1716</v>
      </c>
      <c r="B120" s="55" t="s">
        <v>134</v>
      </c>
      <c r="C120" s="56"/>
      <c r="D120" s="41"/>
      <c r="E120" s="41">
        <v>0</v>
      </c>
      <c r="F120" s="42">
        <v>0</v>
      </c>
      <c r="G120" s="42"/>
      <c r="H120" s="43">
        <v>0</v>
      </c>
      <c r="I120" s="41">
        <v>0</v>
      </c>
      <c r="J120" s="42">
        <v>0</v>
      </c>
      <c r="K120" s="42"/>
      <c r="L120" s="43">
        <v>0</v>
      </c>
      <c r="M120" s="43">
        <v>0</v>
      </c>
      <c r="N120" s="44">
        <v>0</v>
      </c>
      <c r="O120" s="20"/>
      <c r="P120" s="20"/>
      <c r="Q120" s="20"/>
      <c r="R120" s="20"/>
      <c r="S120" s="20"/>
      <c r="T120" s="20"/>
      <c r="U120" s="20"/>
      <c r="V120" s="20"/>
      <c r="W120" s="20"/>
      <c r="X120" s="20"/>
      <c r="Y120" s="20"/>
      <c r="Z120" s="20"/>
    </row>
    <row r="121" spans="1:26" ht="12" customHeight="1">
      <c r="A121" s="39">
        <v>1805</v>
      </c>
      <c r="B121" s="55" t="s">
        <v>135</v>
      </c>
      <c r="C121" s="56"/>
      <c r="D121" s="41"/>
      <c r="E121" s="41">
        <v>0</v>
      </c>
      <c r="F121" s="42">
        <v>0</v>
      </c>
      <c r="G121" s="42"/>
      <c r="H121" s="43">
        <v>0</v>
      </c>
      <c r="I121" s="41">
        <v>0</v>
      </c>
      <c r="J121" s="42">
        <v>0</v>
      </c>
      <c r="K121" s="42"/>
      <c r="L121" s="43">
        <v>0</v>
      </c>
      <c r="M121" s="43">
        <v>0</v>
      </c>
      <c r="N121" s="44">
        <v>0</v>
      </c>
      <c r="O121" s="20"/>
      <c r="P121" s="20"/>
      <c r="Q121" s="20"/>
      <c r="R121" s="20"/>
      <c r="S121" s="20"/>
      <c r="T121" s="20"/>
      <c r="U121" s="20"/>
      <c r="V121" s="20"/>
      <c r="W121" s="20"/>
      <c r="X121" s="20"/>
      <c r="Y121" s="20"/>
      <c r="Z121" s="20"/>
    </row>
    <row r="122" spans="1:26" ht="12" customHeight="1">
      <c r="A122" s="39">
        <v>1806</v>
      </c>
      <c r="B122" s="57" t="s">
        <v>136</v>
      </c>
      <c r="C122" s="56"/>
      <c r="D122" s="41"/>
      <c r="E122" s="41">
        <v>0</v>
      </c>
      <c r="F122" s="42">
        <v>0</v>
      </c>
      <c r="G122" s="42"/>
      <c r="H122" s="43">
        <f t="shared" ref="H122:H123" si="36">+F122*E122</f>
        <v>0</v>
      </c>
      <c r="I122" s="41">
        <v>0</v>
      </c>
      <c r="J122" s="42">
        <v>0</v>
      </c>
      <c r="K122" s="42"/>
      <c r="L122" s="43">
        <f t="shared" ref="L122:L123" si="37">+J122*I122</f>
        <v>0</v>
      </c>
      <c r="M122" s="43">
        <f t="shared" ref="M122:M123" si="38">I122+E122</f>
        <v>0</v>
      </c>
      <c r="N122" s="44">
        <f t="shared" ref="N122:N123" si="39">H122+L122</f>
        <v>0</v>
      </c>
      <c r="O122" s="20"/>
      <c r="P122" s="20"/>
      <c r="Q122" s="20"/>
      <c r="R122" s="20"/>
      <c r="S122" s="20"/>
      <c r="T122" s="20"/>
      <c r="U122" s="20"/>
      <c r="V122" s="20"/>
      <c r="W122" s="20"/>
      <c r="X122" s="20"/>
      <c r="Y122" s="20"/>
      <c r="Z122" s="20"/>
    </row>
    <row r="123" spans="1:26" ht="12" customHeight="1">
      <c r="A123" s="39">
        <v>1808</v>
      </c>
      <c r="B123" s="57" t="s">
        <v>137</v>
      </c>
      <c r="C123" s="56"/>
      <c r="D123" s="41"/>
      <c r="E123" s="41">
        <v>0</v>
      </c>
      <c r="F123" s="42">
        <v>0</v>
      </c>
      <c r="G123" s="42"/>
      <c r="H123" s="43">
        <f t="shared" si="36"/>
        <v>0</v>
      </c>
      <c r="I123" s="41">
        <v>0</v>
      </c>
      <c r="J123" s="42">
        <v>0</v>
      </c>
      <c r="K123" s="42"/>
      <c r="L123" s="43">
        <f t="shared" si="37"/>
        <v>0</v>
      </c>
      <c r="M123" s="43">
        <f t="shared" si="38"/>
        <v>0</v>
      </c>
      <c r="N123" s="44">
        <f t="shared" si="39"/>
        <v>0</v>
      </c>
      <c r="O123" s="20"/>
      <c r="P123" s="20"/>
      <c r="Q123" s="20"/>
      <c r="R123" s="20"/>
      <c r="S123" s="20"/>
      <c r="T123" s="20"/>
      <c r="U123" s="20"/>
      <c r="V123" s="20"/>
      <c r="W123" s="20"/>
      <c r="X123" s="20"/>
      <c r="Y123" s="20"/>
      <c r="Z123" s="20"/>
    </row>
    <row r="124" spans="1:26" ht="12" customHeight="1">
      <c r="A124" s="60"/>
      <c r="B124" s="48"/>
      <c r="C124" s="56"/>
      <c r="D124" s="41"/>
      <c r="E124" s="41"/>
      <c r="F124" s="56"/>
      <c r="G124" s="56"/>
      <c r="H124" s="43"/>
      <c r="I124" s="41"/>
      <c r="J124" s="56"/>
      <c r="K124" s="56"/>
      <c r="L124" s="43"/>
      <c r="M124" s="43"/>
      <c r="N124" s="44"/>
    </row>
    <row r="125" spans="1:26" ht="12" customHeight="1">
      <c r="A125" s="39">
        <v>5199</v>
      </c>
      <c r="B125" s="55" t="s">
        <v>138</v>
      </c>
      <c r="C125" s="82">
        <v>0.3</v>
      </c>
      <c r="D125" s="41"/>
      <c r="E125" s="83"/>
      <c r="F125" s="43"/>
      <c r="G125" s="43"/>
      <c r="H125" s="43">
        <f>H54*$C$125</f>
        <v>0</v>
      </c>
      <c r="I125" s="83"/>
      <c r="J125" s="43"/>
      <c r="K125" s="43"/>
      <c r="L125" s="43">
        <f>L54*$C$125</f>
        <v>0</v>
      </c>
      <c r="M125" s="43"/>
      <c r="N125" s="44">
        <f>L125+H125</f>
        <v>0</v>
      </c>
    </row>
    <row r="126" spans="1:26" ht="12" customHeight="1">
      <c r="A126" s="60"/>
      <c r="B126" s="48"/>
      <c r="C126" s="56"/>
      <c r="D126" s="41"/>
      <c r="E126" s="41"/>
      <c r="F126" s="56"/>
      <c r="G126" s="56"/>
      <c r="H126" s="43"/>
      <c r="I126" s="41"/>
      <c r="J126" s="56"/>
      <c r="K126" s="56"/>
      <c r="L126" s="43"/>
      <c r="M126" s="61"/>
      <c r="N126" s="62"/>
    </row>
    <row r="127" spans="1:26" ht="12" customHeight="1">
      <c r="A127" s="84" t="s">
        <v>139</v>
      </c>
      <c r="B127" s="85"/>
      <c r="C127" s="86"/>
      <c r="D127" s="87"/>
      <c r="E127" s="88"/>
      <c r="F127" s="86"/>
      <c r="G127" s="86"/>
      <c r="H127" s="89">
        <f>SUM(H55:H126)</f>
        <v>0</v>
      </c>
      <c r="I127" s="88"/>
      <c r="J127" s="86"/>
      <c r="K127" s="86"/>
      <c r="L127" s="86">
        <f>SUM(L55:L126)</f>
        <v>0</v>
      </c>
      <c r="M127" s="90"/>
      <c r="N127" s="89">
        <f>SUM(N55:N126)</f>
        <v>0</v>
      </c>
      <c r="O127" s="34"/>
      <c r="P127" s="34"/>
      <c r="Q127" s="34"/>
      <c r="R127" s="34"/>
      <c r="S127" s="34"/>
      <c r="T127" s="34"/>
      <c r="U127" s="34"/>
      <c r="V127" s="34"/>
      <c r="W127" s="34"/>
      <c r="X127" s="34"/>
      <c r="Y127" s="34"/>
      <c r="Z127" s="34"/>
    </row>
    <row r="128" spans="1:26" ht="12" customHeight="1">
      <c r="A128" s="24"/>
      <c r="B128" s="132"/>
      <c r="C128" s="156"/>
      <c r="D128" s="157"/>
      <c r="E128" s="157"/>
      <c r="F128" s="156"/>
      <c r="G128" s="156"/>
      <c r="H128" s="156"/>
      <c r="I128" s="157"/>
      <c r="J128" s="156"/>
      <c r="K128" s="156"/>
      <c r="L128" s="156"/>
      <c r="M128" s="132"/>
      <c r="N128" s="23"/>
      <c r="O128" s="20"/>
    </row>
    <row r="129" spans="1:26" ht="12" customHeight="1">
      <c r="A129" s="91">
        <v>5181</v>
      </c>
      <c r="B129" s="92" t="s">
        <v>140</v>
      </c>
      <c r="C129" s="93">
        <v>0</v>
      </c>
      <c r="D129" s="94"/>
      <c r="E129" s="95"/>
      <c r="F129" s="94"/>
      <c r="G129" s="94"/>
      <c r="H129" s="94">
        <f>(H54-H127)*$C129</f>
        <v>0</v>
      </c>
      <c r="I129" s="96"/>
      <c r="J129" s="96"/>
      <c r="K129" s="96"/>
      <c r="L129" s="94">
        <f>(L54-L127)*$C129</f>
        <v>0</v>
      </c>
      <c r="M129" s="96"/>
      <c r="N129" s="97">
        <f t="shared" ref="N129:N130" si="40">H129+L129</f>
        <v>0</v>
      </c>
    </row>
    <row r="130" spans="1:26" ht="12" customHeight="1">
      <c r="A130" s="91">
        <v>5181</v>
      </c>
      <c r="B130" s="92" t="s">
        <v>141</v>
      </c>
      <c r="C130" s="93">
        <v>0</v>
      </c>
      <c r="D130" s="94"/>
      <c r="E130" s="95"/>
      <c r="F130" s="94"/>
      <c r="G130" s="94"/>
      <c r="H130" s="94">
        <f>(H54-H127)*$C130</f>
        <v>0</v>
      </c>
      <c r="I130" s="96"/>
      <c r="J130" s="96"/>
      <c r="K130" s="96"/>
      <c r="L130" s="94">
        <f>(L54-L127)*$C130</f>
        <v>0</v>
      </c>
      <c r="M130" s="96"/>
      <c r="N130" s="97">
        <f t="shared" si="40"/>
        <v>0</v>
      </c>
    </row>
    <row r="131" spans="1:26" ht="12" customHeight="1">
      <c r="A131" s="91"/>
      <c r="B131" s="92"/>
      <c r="C131" s="93"/>
      <c r="D131" s="94"/>
      <c r="E131" s="95"/>
      <c r="F131" s="94"/>
      <c r="G131" s="94"/>
      <c r="H131" s="94"/>
      <c r="I131" s="96"/>
      <c r="J131" s="96"/>
      <c r="K131" s="96"/>
      <c r="L131" s="94"/>
      <c r="M131" s="96"/>
      <c r="N131" s="97"/>
    </row>
    <row r="132" spans="1:26" ht="12" customHeight="1">
      <c r="A132" s="98" t="s">
        <v>142</v>
      </c>
      <c r="B132" s="99"/>
      <c r="C132" s="100"/>
      <c r="D132" s="101"/>
      <c r="E132" s="101"/>
      <c r="F132" s="100"/>
      <c r="G132" s="100"/>
      <c r="H132" s="100">
        <f>H127+H129+H130</f>
        <v>0</v>
      </c>
      <c r="I132" s="101"/>
      <c r="J132" s="100"/>
      <c r="K132" s="100"/>
      <c r="L132" s="100">
        <f>L127+L129+L130</f>
        <v>0</v>
      </c>
      <c r="M132" s="100"/>
      <c r="N132" s="66">
        <f>N127+N129+N130</f>
        <v>0</v>
      </c>
      <c r="O132" s="34"/>
      <c r="P132" s="34"/>
      <c r="Q132" s="34"/>
      <c r="R132" s="34"/>
      <c r="S132" s="34"/>
      <c r="T132" s="34"/>
      <c r="U132" s="34"/>
      <c r="V132" s="34"/>
      <c r="W132" s="34"/>
      <c r="X132" s="34"/>
      <c r="Y132" s="34"/>
      <c r="Z132" s="34"/>
    </row>
    <row r="133" spans="1:26" ht="12" customHeight="1">
      <c r="A133" s="138"/>
      <c r="B133" s="20"/>
      <c r="C133" s="20"/>
      <c r="D133" s="20"/>
      <c r="E133" s="26"/>
      <c r="F133" s="20"/>
      <c r="G133" s="20"/>
      <c r="H133" s="20"/>
      <c r="I133" s="20"/>
      <c r="J133" s="20"/>
      <c r="K133" s="20"/>
      <c r="L133" s="20"/>
      <c r="M133" s="20"/>
      <c r="N133" s="158"/>
    </row>
    <row r="134" spans="1:26" ht="12" customHeight="1">
      <c r="A134" s="155"/>
      <c r="B134" s="20"/>
      <c r="C134" s="102"/>
      <c r="D134" s="35"/>
      <c r="E134" s="70"/>
      <c r="F134" s="35"/>
      <c r="G134" s="35"/>
      <c r="H134" s="35"/>
      <c r="I134" s="20"/>
      <c r="J134" s="20"/>
      <c r="K134" s="20"/>
      <c r="L134" s="35"/>
      <c r="M134" s="20"/>
      <c r="N134" s="159"/>
    </row>
    <row r="135" spans="1:26" ht="12" customHeight="1">
      <c r="A135" s="186" t="s">
        <v>143</v>
      </c>
      <c r="B135" s="206"/>
      <c r="C135" s="206"/>
      <c r="D135" s="206"/>
      <c r="E135" s="160"/>
      <c r="F135" s="161"/>
      <c r="G135" s="161"/>
      <c r="H135" s="161">
        <f>H54-H132</f>
        <v>0</v>
      </c>
      <c r="I135" s="152"/>
      <c r="J135" s="152"/>
      <c r="K135" s="152"/>
      <c r="L135" s="161">
        <f>L54-L132</f>
        <v>0</v>
      </c>
      <c r="M135" s="152"/>
      <c r="N135" s="162">
        <f>N54-N132</f>
        <v>0</v>
      </c>
    </row>
    <row r="136" spans="1:26" ht="12" customHeight="1">
      <c r="A136" s="103" t="s">
        <v>144</v>
      </c>
      <c r="B136" s="104"/>
      <c r="C136" s="163"/>
      <c r="D136" s="105"/>
      <c r="E136" s="106"/>
      <c r="F136" s="105"/>
      <c r="G136" s="105"/>
      <c r="H136" s="105"/>
      <c r="I136" s="40"/>
      <c r="J136" s="40"/>
      <c r="K136" s="40"/>
      <c r="L136" s="105"/>
      <c r="M136" s="40"/>
      <c r="N136" s="107"/>
      <c r="O136" s="20"/>
      <c r="P136" s="20"/>
      <c r="Q136" s="20"/>
      <c r="R136" s="20"/>
      <c r="S136" s="20"/>
      <c r="T136" s="20"/>
      <c r="U136" s="20"/>
      <c r="V136" s="20"/>
      <c r="W136" s="20"/>
      <c r="X136" s="20"/>
      <c r="Y136" s="20"/>
      <c r="Z136" s="20"/>
    </row>
    <row r="137" spans="1:26" ht="12" customHeight="1">
      <c r="A137" s="24"/>
      <c r="B137" s="108"/>
      <c r="C137" s="109"/>
      <c r="D137" s="164"/>
      <c r="E137" s="165"/>
      <c r="F137" s="164"/>
      <c r="G137" s="164"/>
      <c r="H137" s="164"/>
      <c r="I137" s="137"/>
      <c r="J137" s="137"/>
      <c r="K137" s="137"/>
      <c r="L137" s="164"/>
      <c r="M137" s="137"/>
      <c r="N137" s="110"/>
      <c r="O137" s="20"/>
      <c r="P137" s="20"/>
      <c r="Q137" s="20"/>
      <c r="R137" s="20"/>
      <c r="S137" s="20"/>
      <c r="T137" s="20"/>
      <c r="U137" s="20"/>
      <c r="V137" s="20"/>
      <c r="W137" s="20"/>
      <c r="X137" s="20"/>
      <c r="Y137" s="20"/>
      <c r="Z137" s="20"/>
    </row>
    <row r="138" spans="1:26" ht="12" customHeight="1">
      <c r="A138" s="24"/>
      <c r="B138" s="108"/>
      <c r="C138" s="163"/>
      <c r="D138" s="105"/>
      <c r="E138" s="106"/>
      <c r="F138" s="105"/>
      <c r="G138" s="105"/>
      <c r="H138" s="105"/>
      <c r="I138" s="40"/>
      <c r="J138" s="40"/>
      <c r="K138" s="40"/>
      <c r="L138" s="105"/>
      <c r="M138" s="40"/>
      <c r="N138" s="107"/>
      <c r="O138" s="20"/>
      <c r="P138" s="20"/>
      <c r="Q138" s="20"/>
      <c r="R138" s="20"/>
      <c r="S138" s="20"/>
      <c r="T138" s="20"/>
      <c r="U138" s="20"/>
      <c r="V138" s="20"/>
      <c r="W138" s="20"/>
      <c r="X138" s="20"/>
      <c r="Y138" s="20"/>
      <c r="Z138" s="20"/>
    </row>
    <row r="139" spans="1:26" ht="12" customHeight="1">
      <c r="A139" s="24"/>
      <c r="B139" s="108"/>
      <c r="C139" s="111"/>
      <c r="D139" s="156"/>
      <c r="E139" s="165"/>
      <c r="F139" s="164"/>
      <c r="G139" s="164"/>
      <c r="H139" s="164"/>
      <c r="I139" s="137"/>
      <c r="J139" s="137"/>
      <c r="K139" s="137"/>
      <c r="L139" s="164"/>
      <c r="M139" s="137"/>
      <c r="N139" s="110"/>
      <c r="O139" s="20"/>
      <c r="P139" s="20"/>
      <c r="Q139" s="20"/>
      <c r="R139" s="20"/>
      <c r="S139" s="20"/>
      <c r="T139" s="20"/>
      <c r="U139" s="20"/>
      <c r="V139" s="20"/>
      <c r="W139" s="20"/>
      <c r="X139" s="20"/>
      <c r="Y139" s="20"/>
      <c r="Z139" s="20"/>
    </row>
    <row r="140" spans="1:26" ht="12" customHeight="1">
      <c r="A140" s="112"/>
      <c r="B140" s="166"/>
      <c r="C140" s="187" t="e">
        <f>IF((N135/N54)&lt;24.99%,"POSIBLEMENTE LA PRESUPUESTACION ESTA POR DEBAJO DEL PUNTO DE EQUILIBRIO","")</f>
        <v>#DIV/0!</v>
      </c>
      <c r="D140" s="205"/>
      <c r="E140" s="205"/>
      <c r="F140" s="205"/>
      <c r="G140" s="205"/>
      <c r="H140" s="205"/>
      <c r="I140" s="205"/>
      <c r="J140" s="205"/>
      <c r="K140" s="205"/>
      <c r="L140" s="205"/>
      <c r="M140" s="166"/>
      <c r="N140" s="38"/>
    </row>
    <row r="141" spans="1:26" ht="12" customHeight="1">
      <c r="E141" s="26"/>
    </row>
    <row r="142" spans="1:26" ht="12" customHeight="1">
      <c r="E142" s="26"/>
    </row>
    <row r="143" spans="1:26" ht="12" customHeight="1">
      <c r="E143" s="26"/>
    </row>
    <row r="144" spans="1:26" ht="12" customHeight="1">
      <c r="E144" s="26"/>
    </row>
    <row r="145" spans="5:5" ht="12" customHeight="1">
      <c r="E145" s="26"/>
    </row>
    <row r="146" spans="5:5" ht="12" customHeight="1">
      <c r="E146" s="26"/>
    </row>
    <row r="147" spans="5:5" ht="12" customHeight="1">
      <c r="E147" s="26"/>
    </row>
    <row r="148" spans="5:5" ht="12" customHeight="1">
      <c r="E148" s="26"/>
    </row>
    <row r="149" spans="5:5" ht="12" customHeight="1">
      <c r="E149" s="26"/>
    </row>
    <row r="150" spans="5:5" ht="12" customHeight="1">
      <c r="E150" s="26"/>
    </row>
    <row r="151" spans="5:5" ht="12" customHeight="1">
      <c r="E151" s="26"/>
    </row>
    <row r="152" spans="5:5" ht="12" customHeight="1">
      <c r="E152" s="26"/>
    </row>
    <row r="153" spans="5:5" ht="12" customHeight="1">
      <c r="E153" s="26"/>
    </row>
    <row r="154" spans="5:5" ht="12" customHeight="1">
      <c r="E154" s="26"/>
    </row>
    <row r="155" spans="5:5" ht="12" customHeight="1">
      <c r="E155" s="26"/>
    </row>
    <row r="156" spans="5:5" ht="12" customHeight="1">
      <c r="E156" s="26"/>
    </row>
    <row r="157" spans="5:5" ht="12" customHeight="1">
      <c r="E157" s="26"/>
    </row>
    <row r="158" spans="5:5" ht="12" customHeight="1">
      <c r="E158" s="26"/>
    </row>
    <row r="159" spans="5:5" ht="12" customHeight="1">
      <c r="E159" s="26"/>
    </row>
    <row r="160" spans="5:5" ht="12" customHeight="1">
      <c r="E160" s="26"/>
    </row>
    <row r="161" spans="5:5" ht="12" customHeight="1">
      <c r="E161" s="26"/>
    </row>
    <row r="162" spans="5:5" ht="12" customHeight="1">
      <c r="E162" s="26"/>
    </row>
    <row r="163" spans="5:5" ht="12" customHeight="1">
      <c r="E163" s="26"/>
    </row>
    <row r="164" spans="5:5" ht="12" customHeight="1">
      <c r="E164" s="26"/>
    </row>
    <row r="165" spans="5:5" ht="12" customHeight="1">
      <c r="E165" s="26"/>
    </row>
    <row r="166" spans="5:5" ht="12" customHeight="1">
      <c r="E166" s="26"/>
    </row>
    <row r="167" spans="5:5" ht="12" customHeight="1">
      <c r="E167" s="26"/>
    </row>
    <row r="168" spans="5:5" ht="12" customHeight="1">
      <c r="E168" s="26"/>
    </row>
    <row r="169" spans="5:5" ht="12" customHeight="1">
      <c r="E169" s="26"/>
    </row>
    <row r="170" spans="5:5" ht="12" customHeight="1">
      <c r="E170" s="26"/>
    </row>
    <row r="171" spans="5:5" ht="12" customHeight="1">
      <c r="E171" s="26"/>
    </row>
    <row r="172" spans="5:5" ht="12" customHeight="1">
      <c r="E172" s="26"/>
    </row>
    <row r="173" spans="5:5" ht="12" customHeight="1">
      <c r="E173" s="26"/>
    </row>
    <row r="174" spans="5:5" ht="12" customHeight="1">
      <c r="E174" s="26"/>
    </row>
    <row r="175" spans="5:5" ht="12" customHeight="1">
      <c r="E175" s="26"/>
    </row>
    <row r="176" spans="5:5" ht="12" customHeight="1">
      <c r="E176" s="26"/>
    </row>
    <row r="177" spans="5:5" ht="12" customHeight="1">
      <c r="E177" s="26"/>
    </row>
    <row r="178" spans="5:5" ht="12" customHeight="1">
      <c r="E178" s="26"/>
    </row>
    <row r="179" spans="5:5" ht="12" customHeight="1">
      <c r="E179" s="26"/>
    </row>
    <row r="180" spans="5:5" ht="12" customHeight="1">
      <c r="E180" s="26"/>
    </row>
    <row r="181" spans="5:5" ht="12" customHeight="1">
      <c r="E181" s="26"/>
    </row>
    <row r="182" spans="5:5" ht="12" customHeight="1">
      <c r="E182" s="26"/>
    </row>
    <row r="183" spans="5:5" ht="12" customHeight="1">
      <c r="E183" s="26"/>
    </row>
    <row r="184" spans="5:5" ht="12" customHeight="1">
      <c r="E184" s="26"/>
    </row>
    <row r="185" spans="5:5" ht="12" customHeight="1">
      <c r="E185" s="26"/>
    </row>
    <row r="186" spans="5:5" ht="12" customHeight="1">
      <c r="E186" s="26"/>
    </row>
    <row r="187" spans="5:5" ht="12" customHeight="1">
      <c r="E187" s="26"/>
    </row>
    <row r="188" spans="5:5" ht="12" customHeight="1">
      <c r="E188" s="26"/>
    </row>
    <row r="189" spans="5:5" ht="12" customHeight="1">
      <c r="E189" s="26"/>
    </row>
    <row r="190" spans="5:5" ht="12" customHeight="1">
      <c r="E190" s="26"/>
    </row>
    <row r="191" spans="5:5" ht="12" customHeight="1">
      <c r="E191" s="26"/>
    </row>
    <row r="192" spans="5:5" ht="12" customHeight="1">
      <c r="E192" s="26"/>
    </row>
    <row r="193" spans="5:5" ht="12" customHeight="1">
      <c r="E193" s="26"/>
    </row>
    <row r="194" spans="5:5" ht="12" customHeight="1">
      <c r="E194" s="26"/>
    </row>
    <row r="195" spans="5:5" ht="12" customHeight="1">
      <c r="E195" s="26"/>
    </row>
    <row r="196" spans="5:5" ht="12" customHeight="1">
      <c r="E196" s="26"/>
    </row>
    <row r="197" spans="5:5" ht="12" customHeight="1">
      <c r="E197" s="26"/>
    </row>
    <row r="198" spans="5:5" ht="12" customHeight="1">
      <c r="E198" s="26"/>
    </row>
    <row r="199" spans="5:5" ht="12" customHeight="1">
      <c r="E199" s="26"/>
    </row>
    <row r="200" spans="5:5" ht="12" customHeight="1">
      <c r="E200" s="26"/>
    </row>
    <row r="201" spans="5:5" ht="12" customHeight="1">
      <c r="E201" s="26"/>
    </row>
    <row r="202" spans="5:5" ht="12" customHeight="1">
      <c r="E202" s="26"/>
    </row>
    <row r="203" spans="5:5" ht="12" customHeight="1">
      <c r="E203" s="26"/>
    </row>
    <row r="204" spans="5:5" ht="12" customHeight="1">
      <c r="E204" s="26"/>
    </row>
    <row r="205" spans="5:5" ht="12" customHeight="1">
      <c r="E205" s="26"/>
    </row>
    <row r="206" spans="5:5" ht="12" customHeight="1">
      <c r="E206" s="26"/>
    </row>
    <row r="207" spans="5:5" ht="12" customHeight="1">
      <c r="E207" s="26"/>
    </row>
    <row r="208" spans="5:5" ht="12" customHeight="1">
      <c r="E208" s="26"/>
    </row>
    <row r="209" spans="5:5" ht="12" customHeight="1">
      <c r="E209" s="26"/>
    </row>
    <row r="210" spans="5:5" ht="12" customHeight="1">
      <c r="E210" s="26"/>
    </row>
    <row r="211" spans="5:5" ht="12" customHeight="1">
      <c r="E211" s="26"/>
    </row>
    <row r="212" spans="5:5" ht="12" customHeight="1">
      <c r="E212" s="26"/>
    </row>
    <row r="213" spans="5:5" ht="12" customHeight="1">
      <c r="E213" s="26"/>
    </row>
    <row r="214" spans="5:5" ht="12" customHeight="1">
      <c r="E214" s="26"/>
    </row>
    <row r="215" spans="5:5" ht="12" customHeight="1">
      <c r="E215" s="26"/>
    </row>
    <row r="216" spans="5:5" ht="12" customHeight="1">
      <c r="E216" s="26"/>
    </row>
    <row r="217" spans="5:5" ht="12" customHeight="1">
      <c r="E217" s="26"/>
    </row>
    <row r="218" spans="5:5" ht="12" customHeight="1">
      <c r="E218" s="26"/>
    </row>
    <row r="219" spans="5:5" ht="12" customHeight="1">
      <c r="E219" s="26"/>
    </row>
    <row r="220" spans="5:5" ht="12" customHeight="1">
      <c r="E220" s="26"/>
    </row>
    <row r="221" spans="5:5" ht="12" customHeight="1">
      <c r="E221" s="26"/>
    </row>
    <row r="222" spans="5:5" ht="12" customHeight="1">
      <c r="E222" s="26"/>
    </row>
    <row r="223" spans="5:5" ht="12" customHeight="1">
      <c r="E223" s="26"/>
    </row>
    <row r="224" spans="5:5" ht="12" customHeight="1">
      <c r="E224" s="26"/>
    </row>
    <row r="225" spans="5:5" ht="12" customHeight="1">
      <c r="E225" s="26"/>
    </row>
    <row r="226" spans="5:5" ht="12" customHeight="1">
      <c r="E226" s="26"/>
    </row>
    <row r="227" spans="5:5" ht="12" customHeight="1">
      <c r="E227" s="26"/>
    </row>
    <row r="228" spans="5:5" ht="12" customHeight="1">
      <c r="E228" s="26"/>
    </row>
    <row r="229" spans="5:5" ht="12" customHeight="1">
      <c r="E229" s="26"/>
    </row>
    <row r="230" spans="5:5" ht="12" customHeight="1">
      <c r="E230" s="26"/>
    </row>
    <row r="231" spans="5:5" ht="12" customHeight="1">
      <c r="E231" s="26"/>
    </row>
    <row r="232" spans="5:5" ht="12" customHeight="1">
      <c r="E232" s="26"/>
    </row>
    <row r="233" spans="5:5" ht="12" customHeight="1">
      <c r="E233" s="26"/>
    </row>
    <row r="234" spans="5:5" ht="12" customHeight="1">
      <c r="E234" s="26"/>
    </row>
    <row r="235" spans="5:5" ht="12" customHeight="1">
      <c r="E235" s="26"/>
    </row>
    <row r="236" spans="5:5" ht="12" customHeight="1">
      <c r="E236" s="26"/>
    </row>
    <row r="237" spans="5:5" ht="12" customHeight="1">
      <c r="E237" s="26"/>
    </row>
    <row r="238" spans="5:5" ht="12" customHeight="1">
      <c r="E238" s="26"/>
    </row>
    <row r="239" spans="5:5" ht="12" customHeight="1">
      <c r="E239" s="26"/>
    </row>
    <row r="240" spans="5:5" ht="12" customHeight="1">
      <c r="E240" s="26"/>
    </row>
    <row r="241" spans="5:5" ht="12" customHeight="1">
      <c r="E241" s="26"/>
    </row>
    <row r="242" spans="5:5" ht="12" customHeight="1">
      <c r="E242" s="26"/>
    </row>
    <row r="243" spans="5:5" ht="12" customHeight="1">
      <c r="E243" s="26"/>
    </row>
    <row r="244" spans="5:5" ht="12" customHeight="1">
      <c r="E244" s="26"/>
    </row>
    <row r="245" spans="5:5" ht="12" customHeight="1">
      <c r="E245" s="26"/>
    </row>
    <row r="246" spans="5:5" ht="12" customHeight="1">
      <c r="E246" s="26"/>
    </row>
    <row r="247" spans="5:5" ht="12" customHeight="1">
      <c r="E247" s="26"/>
    </row>
    <row r="248" spans="5:5" ht="12" customHeight="1">
      <c r="E248" s="26"/>
    </row>
    <row r="249" spans="5:5" ht="12" customHeight="1">
      <c r="E249" s="26"/>
    </row>
    <row r="250" spans="5:5" ht="12" customHeight="1">
      <c r="E250" s="26"/>
    </row>
    <row r="251" spans="5:5" ht="12" customHeight="1">
      <c r="E251" s="26"/>
    </row>
    <row r="252" spans="5:5" ht="12" customHeight="1">
      <c r="E252" s="26"/>
    </row>
    <row r="253" spans="5:5" ht="12" customHeight="1">
      <c r="E253" s="26"/>
    </row>
    <row r="254" spans="5:5" ht="12" customHeight="1">
      <c r="E254" s="26"/>
    </row>
    <row r="255" spans="5:5" ht="12" customHeight="1">
      <c r="E255" s="26"/>
    </row>
    <row r="256" spans="5:5" ht="12" customHeight="1">
      <c r="E256" s="26"/>
    </row>
    <row r="257" spans="5:5" ht="12" customHeight="1">
      <c r="E257" s="26"/>
    </row>
    <row r="258" spans="5:5" ht="12" customHeight="1">
      <c r="E258" s="26"/>
    </row>
    <row r="259" spans="5:5" ht="12" customHeight="1">
      <c r="E259" s="26"/>
    </row>
    <row r="260" spans="5:5" ht="12" customHeight="1">
      <c r="E260" s="26"/>
    </row>
    <row r="261" spans="5:5" ht="12" customHeight="1">
      <c r="E261" s="26"/>
    </row>
    <row r="262" spans="5:5" ht="12" customHeight="1">
      <c r="E262" s="26"/>
    </row>
    <row r="263" spans="5:5" ht="12" customHeight="1">
      <c r="E263" s="26"/>
    </row>
    <row r="264" spans="5:5" ht="12" customHeight="1">
      <c r="E264" s="26"/>
    </row>
    <row r="265" spans="5:5" ht="12" customHeight="1">
      <c r="E265" s="26"/>
    </row>
    <row r="266" spans="5:5" ht="12" customHeight="1">
      <c r="E266" s="26"/>
    </row>
    <row r="267" spans="5:5" ht="12" customHeight="1">
      <c r="E267" s="26"/>
    </row>
    <row r="268" spans="5:5" ht="12" customHeight="1">
      <c r="E268" s="26"/>
    </row>
    <row r="269" spans="5:5" ht="12" customHeight="1">
      <c r="E269" s="26"/>
    </row>
    <row r="270" spans="5:5" ht="12" customHeight="1">
      <c r="E270" s="26"/>
    </row>
    <row r="271" spans="5:5" ht="12" customHeight="1">
      <c r="E271" s="26"/>
    </row>
    <row r="272" spans="5:5" ht="12" customHeight="1">
      <c r="E272" s="26"/>
    </row>
    <row r="273" spans="5:5" ht="12" customHeight="1">
      <c r="E273" s="26"/>
    </row>
    <row r="274" spans="5:5" ht="12" customHeight="1">
      <c r="E274" s="26"/>
    </row>
    <row r="275" spans="5:5" ht="12" customHeight="1">
      <c r="E275" s="26"/>
    </row>
    <row r="276" spans="5:5" ht="12" customHeight="1">
      <c r="E276" s="26"/>
    </row>
    <row r="277" spans="5:5" ht="12" customHeight="1">
      <c r="E277" s="26"/>
    </row>
    <row r="278" spans="5:5" ht="12" customHeight="1">
      <c r="E278" s="26"/>
    </row>
    <row r="279" spans="5:5" ht="12" customHeight="1">
      <c r="E279" s="26"/>
    </row>
    <row r="280" spans="5:5" ht="12" customHeight="1">
      <c r="E280" s="26"/>
    </row>
    <row r="281" spans="5:5" ht="12" customHeight="1">
      <c r="E281" s="26"/>
    </row>
    <row r="282" spans="5:5" ht="12" customHeight="1">
      <c r="E282" s="26"/>
    </row>
    <row r="283" spans="5:5" ht="12" customHeight="1">
      <c r="E283" s="26"/>
    </row>
    <row r="284" spans="5:5" ht="12" customHeight="1">
      <c r="E284" s="26"/>
    </row>
    <row r="285" spans="5:5" ht="12" customHeight="1">
      <c r="E285" s="26"/>
    </row>
    <row r="286" spans="5:5" ht="12" customHeight="1">
      <c r="E286" s="26"/>
    </row>
    <row r="287" spans="5:5" ht="12" customHeight="1">
      <c r="E287" s="26"/>
    </row>
    <row r="288" spans="5:5" ht="12" customHeight="1">
      <c r="E288" s="26"/>
    </row>
    <row r="289" spans="5:5" ht="12" customHeight="1">
      <c r="E289" s="26"/>
    </row>
    <row r="290" spans="5:5" ht="12" customHeight="1">
      <c r="E290" s="26"/>
    </row>
    <row r="291" spans="5:5" ht="12" customHeight="1">
      <c r="E291" s="26"/>
    </row>
    <row r="292" spans="5:5" ht="12" customHeight="1">
      <c r="E292" s="26"/>
    </row>
    <row r="293" spans="5:5" ht="12" customHeight="1">
      <c r="E293" s="26"/>
    </row>
    <row r="294" spans="5:5" ht="12" customHeight="1">
      <c r="E294" s="26"/>
    </row>
    <row r="295" spans="5:5" ht="12" customHeight="1">
      <c r="E295" s="26"/>
    </row>
    <row r="296" spans="5:5" ht="12" customHeight="1">
      <c r="E296" s="26"/>
    </row>
    <row r="297" spans="5:5" ht="12" customHeight="1">
      <c r="E297" s="26"/>
    </row>
    <row r="298" spans="5:5" ht="12" customHeight="1">
      <c r="E298" s="26"/>
    </row>
    <row r="299" spans="5:5" ht="12" customHeight="1">
      <c r="E299" s="26"/>
    </row>
    <row r="300" spans="5:5" ht="12" customHeight="1">
      <c r="E300" s="26"/>
    </row>
    <row r="301" spans="5:5" ht="12" customHeight="1">
      <c r="E301" s="26"/>
    </row>
    <row r="302" spans="5:5" ht="12" customHeight="1">
      <c r="E302" s="26"/>
    </row>
    <row r="303" spans="5:5" ht="12" customHeight="1">
      <c r="E303" s="26"/>
    </row>
    <row r="304" spans="5:5" ht="12" customHeight="1">
      <c r="E304" s="26"/>
    </row>
    <row r="305" spans="5:5" ht="12" customHeight="1">
      <c r="E305" s="26"/>
    </row>
    <row r="306" spans="5:5" ht="12" customHeight="1">
      <c r="E306" s="26"/>
    </row>
    <row r="307" spans="5:5" ht="12" customHeight="1">
      <c r="E307" s="26"/>
    </row>
    <row r="308" spans="5:5" ht="12" customHeight="1">
      <c r="E308" s="26"/>
    </row>
    <row r="309" spans="5:5" ht="12" customHeight="1">
      <c r="E309" s="26"/>
    </row>
    <row r="310" spans="5:5" ht="12" customHeight="1">
      <c r="E310" s="26"/>
    </row>
    <row r="311" spans="5:5" ht="12" customHeight="1">
      <c r="E311" s="26"/>
    </row>
    <row r="312" spans="5:5" ht="12" customHeight="1">
      <c r="E312" s="26"/>
    </row>
    <row r="313" spans="5:5" ht="12" customHeight="1">
      <c r="E313" s="26"/>
    </row>
    <row r="314" spans="5:5" ht="12" customHeight="1">
      <c r="E314" s="26"/>
    </row>
    <row r="315" spans="5:5" ht="12" customHeight="1">
      <c r="E315" s="26"/>
    </row>
    <row r="316" spans="5:5" ht="12" customHeight="1">
      <c r="E316" s="26"/>
    </row>
    <row r="317" spans="5:5" ht="12" customHeight="1">
      <c r="E317" s="26"/>
    </row>
    <row r="318" spans="5:5" ht="12" customHeight="1">
      <c r="E318" s="26"/>
    </row>
    <row r="319" spans="5:5" ht="12" customHeight="1">
      <c r="E319" s="26"/>
    </row>
    <row r="320" spans="5:5" ht="12" customHeight="1">
      <c r="E320" s="26"/>
    </row>
    <row r="321" spans="5:5" ht="12" customHeight="1">
      <c r="E321" s="26"/>
    </row>
    <row r="322" spans="5:5" ht="12" customHeight="1">
      <c r="E322" s="26"/>
    </row>
    <row r="323" spans="5:5" ht="12" customHeight="1">
      <c r="E323" s="26"/>
    </row>
    <row r="324" spans="5:5" ht="12" customHeight="1">
      <c r="E324" s="26"/>
    </row>
    <row r="325" spans="5:5" ht="12" customHeight="1">
      <c r="E325" s="26"/>
    </row>
    <row r="326" spans="5:5" ht="12" customHeight="1">
      <c r="E326" s="26"/>
    </row>
    <row r="327" spans="5:5" ht="12" customHeight="1">
      <c r="E327" s="26"/>
    </row>
    <row r="328" spans="5:5" ht="12" customHeight="1">
      <c r="E328" s="26"/>
    </row>
    <row r="329" spans="5:5" ht="12" customHeight="1">
      <c r="E329" s="26"/>
    </row>
    <row r="330" spans="5:5" ht="12" customHeight="1">
      <c r="E330" s="26"/>
    </row>
    <row r="331" spans="5:5" ht="12" customHeight="1">
      <c r="E331" s="26"/>
    </row>
    <row r="332" spans="5:5" ht="12" customHeight="1">
      <c r="E332" s="26"/>
    </row>
    <row r="333" spans="5:5" ht="12" customHeight="1">
      <c r="E333" s="26"/>
    </row>
    <row r="334" spans="5:5" ht="12" customHeight="1">
      <c r="E334" s="26"/>
    </row>
    <row r="335" spans="5:5" ht="12" customHeight="1">
      <c r="E335" s="26"/>
    </row>
    <row r="336" spans="5:5" ht="12" customHeight="1">
      <c r="E336" s="26"/>
    </row>
    <row r="337" spans="5:5" ht="12" customHeight="1">
      <c r="E337" s="26"/>
    </row>
    <row r="338" spans="5:5" ht="12" customHeight="1">
      <c r="E338" s="26"/>
    </row>
    <row r="339" spans="5:5" ht="12" customHeight="1">
      <c r="E339" s="26"/>
    </row>
    <row r="340" spans="5:5" ht="12" customHeight="1">
      <c r="E340" s="26"/>
    </row>
    <row r="341" spans="5:5" ht="12" customHeight="1">
      <c r="E341" s="26"/>
    </row>
    <row r="342" spans="5:5" ht="12" customHeight="1">
      <c r="E342" s="26"/>
    </row>
    <row r="343" spans="5:5" ht="12" customHeight="1">
      <c r="E343" s="26"/>
    </row>
    <row r="344" spans="5:5" ht="12" customHeight="1">
      <c r="E344" s="26"/>
    </row>
    <row r="345" spans="5:5" ht="12" customHeight="1">
      <c r="E345" s="26"/>
    </row>
    <row r="346" spans="5:5" ht="12" customHeight="1">
      <c r="E346" s="26"/>
    </row>
    <row r="347" spans="5:5" ht="12" customHeight="1">
      <c r="E347" s="26"/>
    </row>
    <row r="348" spans="5:5" ht="12" customHeight="1">
      <c r="E348" s="26"/>
    </row>
    <row r="349" spans="5:5" ht="12" customHeight="1">
      <c r="E349" s="26"/>
    </row>
    <row r="350" spans="5:5" ht="12" customHeight="1">
      <c r="E350" s="26"/>
    </row>
    <row r="351" spans="5:5" ht="12" customHeight="1">
      <c r="E351" s="26"/>
    </row>
    <row r="352" spans="5:5" ht="12" customHeight="1">
      <c r="E352" s="26"/>
    </row>
    <row r="353" spans="5:5" ht="12" customHeight="1">
      <c r="E353" s="26"/>
    </row>
    <row r="354" spans="5:5" ht="12" customHeight="1">
      <c r="E354" s="26"/>
    </row>
    <row r="355" spans="5:5" ht="12" customHeight="1">
      <c r="E355" s="26"/>
    </row>
    <row r="356" spans="5:5" ht="12" customHeight="1">
      <c r="E356" s="26"/>
    </row>
    <row r="357" spans="5:5" ht="12" customHeight="1">
      <c r="E357" s="26"/>
    </row>
    <row r="358" spans="5:5" ht="12" customHeight="1">
      <c r="E358" s="26"/>
    </row>
    <row r="359" spans="5:5" ht="12" customHeight="1">
      <c r="E359" s="26"/>
    </row>
    <row r="360" spans="5:5" ht="12" customHeight="1">
      <c r="E360" s="26"/>
    </row>
    <row r="361" spans="5:5" ht="12" customHeight="1">
      <c r="E361" s="26"/>
    </row>
    <row r="362" spans="5:5" ht="12" customHeight="1">
      <c r="E362" s="26"/>
    </row>
    <row r="363" spans="5:5" ht="12" customHeight="1">
      <c r="E363" s="26"/>
    </row>
    <row r="364" spans="5:5" ht="12" customHeight="1">
      <c r="E364" s="26"/>
    </row>
    <row r="365" spans="5:5" ht="12" customHeight="1">
      <c r="E365" s="26"/>
    </row>
    <row r="366" spans="5:5" ht="12" customHeight="1">
      <c r="E366" s="26"/>
    </row>
    <row r="367" spans="5:5" ht="12" customHeight="1">
      <c r="E367" s="26"/>
    </row>
    <row r="368" spans="5:5" ht="12" customHeight="1">
      <c r="E368" s="26"/>
    </row>
    <row r="369" spans="5:5" ht="12" customHeight="1">
      <c r="E369" s="26"/>
    </row>
    <row r="370" spans="5:5" ht="12" customHeight="1">
      <c r="E370" s="26"/>
    </row>
    <row r="371" spans="5:5" ht="12" customHeight="1">
      <c r="E371" s="26"/>
    </row>
    <row r="372" spans="5:5" ht="12" customHeight="1">
      <c r="E372" s="26"/>
    </row>
    <row r="373" spans="5:5" ht="12" customHeight="1">
      <c r="E373" s="26"/>
    </row>
    <row r="374" spans="5:5" ht="12" customHeight="1">
      <c r="E374" s="26"/>
    </row>
    <row r="375" spans="5:5" ht="12" customHeight="1">
      <c r="E375" s="26"/>
    </row>
    <row r="376" spans="5:5" ht="12" customHeight="1">
      <c r="E376" s="26"/>
    </row>
    <row r="377" spans="5:5" ht="12" customHeight="1">
      <c r="E377" s="26"/>
    </row>
    <row r="378" spans="5:5" ht="12" customHeight="1">
      <c r="E378" s="26"/>
    </row>
    <row r="379" spans="5:5" ht="12" customHeight="1">
      <c r="E379" s="26"/>
    </row>
    <row r="380" spans="5:5" ht="12" customHeight="1">
      <c r="E380" s="26"/>
    </row>
    <row r="381" spans="5:5" ht="12" customHeight="1">
      <c r="E381" s="26"/>
    </row>
    <row r="382" spans="5:5" ht="12" customHeight="1">
      <c r="E382" s="26"/>
    </row>
    <row r="383" spans="5:5" ht="12" customHeight="1">
      <c r="E383" s="26"/>
    </row>
    <row r="384" spans="5:5" ht="12" customHeight="1">
      <c r="E384" s="26"/>
    </row>
    <row r="385" spans="5:5" ht="12" customHeight="1">
      <c r="E385" s="26"/>
    </row>
    <row r="386" spans="5:5" ht="12" customHeight="1">
      <c r="E386" s="26"/>
    </row>
    <row r="387" spans="5:5" ht="12" customHeight="1">
      <c r="E387" s="26"/>
    </row>
    <row r="388" spans="5:5" ht="12" customHeight="1">
      <c r="E388" s="26"/>
    </row>
    <row r="389" spans="5:5" ht="12" customHeight="1">
      <c r="E389" s="26"/>
    </row>
    <row r="390" spans="5:5" ht="12" customHeight="1">
      <c r="E390" s="26"/>
    </row>
    <row r="391" spans="5:5" ht="12" customHeight="1">
      <c r="E391" s="26"/>
    </row>
    <row r="392" spans="5:5" ht="12" customHeight="1">
      <c r="E392" s="26"/>
    </row>
    <row r="393" spans="5:5" ht="12" customHeight="1">
      <c r="E393" s="26"/>
    </row>
    <row r="394" spans="5:5" ht="12" customHeight="1">
      <c r="E394" s="26"/>
    </row>
    <row r="395" spans="5:5" ht="12" customHeight="1">
      <c r="E395" s="26"/>
    </row>
    <row r="396" spans="5:5" ht="12" customHeight="1">
      <c r="E396" s="26"/>
    </row>
    <row r="397" spans="5:5" ht="12" customHeight="1">
      <c r="E397" s="26"/>
    </row>
    <row r="398" spans="5:5" ht="12" customHeight="1">
      <c r="E398" s="26"/>
    </row>
    <row r="399" spans="5:5" ht="12" customHeight="1">
      <c r="E399" s="26"/>
    </row>
    <row r="400" spans="5:5" ht="12" customHeight="1">
      <c r="E400" s="26"/>
    </row>
    <row r="401" spans="5:5" ht="12" customHeight="1">
      <c r="E401" s="26"/>
    </row>
    <row r="402" spans="5:5" ht="12" customHeight="1">
      <c r="E402" s="26"/>
    </row>
    <row r="403" spans="5:5" ht="12" customHeight="1">
      <c r="E403" s="26"/>
    </row>
    <row r="404" spans="5:5" ht="12" customHeight="1">
      <c r="E404" s="26"/>
    </row>
    <row r="405" spans="5:5" ht="12" customHeight="1">
      <c r="E405" s="26"/>
    </row>
    <row r="406" spans="5:5" ht="12" customHeight="1">
      <c r="E406" s="26"/>
    </row>
    <row r="407" spans="5:5" ht="12" customHeight="1">
      <c r="E407" s="26"/>
    </row>
    <row r="408" spans="5:5" ht="12" customHeight="1">
      <c r="E408" s="26"/>
    </row>
    <row r="409" spans="5:5" ht="12" customHeight="1">
      <c r="E409" s="26"/>
    </row>
    <row r="410" spans="5:5" ht="12" customHeight="1">
      <c r="E410" s="26"/>
    </row>
    <row r="411" spans="5:5" ht="12" customHeight="1">
      <c r="E411" s="26"/>
    </row>
    <row r="412" spans="5:5" ht="12" customHeight="1">
      <c r="E412" s="26"/>
    </row>
    <row r="413" spans="5:5" ht="12" customHeight="1">
      <c r="E413" s="26"/>
    </row>
    <row r="414" spans="5:5" ht="12" customHeight="1">
      <c r="E414" s="26"/>
    </row>
    <row r="415" spans="5:5" ht="12" customHeight="1">
      <c r="E415" s="26"/>
    </row>
    <row r="416" spans="5:5" ht="12" customHeight="1">
      <c r="E416" s="26"/>
    </row>
    <row r="417" spans="5:5" ht="12" customHeight="1">
      <c r="E417" s="26"/>
    </row>
    <row r="418" spans="5:5" ht="12" customHeight="1">
      <c r="E418" s="26"/>
    </row>
    <row r="419" spans="5:5" ht="12" customHeight="1">
      <c r="E419" s="26"/>
    </row>
    <row r="420" spans="5:5" ht="12" customHeight="1">
      <c r="E420" s="26"/>
    </row>
    <row r="421" spans="5:5" ht="12" customHeight="1">
      <c r="E421" s="26"/>
    </row>
    <row r="422" spans="5:5" ht="12" customHeight="1">
      <c r="E422" s="26"/>
    </row>
    <row r="423" spans="5:5" ht="12" customHeight="1">
      <c r="E423" s="26"/>
    </row>
    <row r="424" spans="5:5" ht="12" customHeight="1">
      <c r="E424" s="26"/>
    </row>
    <row r="425" spans="5:5" ht="12" customHeight="1">
      <c r="E425" s="26"/>
    </row>
    <row r="426" spans="5:5" ht="12" customHeight="1">
      <c r="E426" s="26"/>
    </row>
    <row r="427" spans="5:5" ht="12" customHeight="1">
      <c r="E427" s="26"/>
    </row>
    <row r="428" spans="5:5" ht="12" customHeight="1">
      <c r="E428" s="26"/>
    </row>
    <row r="429" spans="5:5" ht="12" customHeight="1">
      <c r="E429" s="26"/>
    </row>
    <row r="430" spans="5:5" ht="12" customHeight="1">
      <c r="E430" s="26"/>
    </row>
    <row r="431" spans="5:5" ht="12" customHeight="1">
      <c r="E431" s="26"/>
    </row>
    <row r="432" spans="5:5" ht="12" customHeight="1">
      <c r="E432" s="26"/>
    </row>
    <row r="433" spans="5:5" ht="12" customHeight="1">
      <c r="E433" s="26"/>
    </row>
    <row r="434" spans="5:5" ht="12" customHeight="1">
      <c r="E434" s="26"/>
    </row>
    <row r="435" spans="5:5" ht="12" customHeight="1">
      <c r="E435" s="26"/>
    </row>
    <row r="436" spans="5:5" ht="12" customHeight="1">
      <c r="E436" s="26"/>
    </row>
    <row r="437" spans="5:5" ht="12" customHeight="1">
      <c r="E437" s="26"/>
    </row>
    <row r="438" spans="5:5" ht="12" customHeight="1">
      <c r="E438" s="26"/>
    </row>
    <row r="439" spans="5:5" ht="12" customHeight="1">
      <c r="E439" s="26"/>
    </row>
    <row r="440" spans="5:5" ht="12" customHeight="1">
      <c r="E440" s="26"/>
    </row>
    <row r="441" spans="5:5" ht="12" customHeight="1">
      <c r="E441" s="26"/>
    </row>
    <row r="442" spans="5:5" ht="12" customHeight="1">
      <c r="E442" s="26"/>
    </row>
    <row r="443" spans="5:5" ht="12" customHeight="1">
      <c r="E443" s="26"/>
    </row>
    <row r="444" spans="5:5" ht="12" customHeight="1">
      <c r="E444" s="26"/>
    </row>
    <row r="445" spans="5:5" ht="12" customHeight="1">
      <c r="E445" s="26"/>
    </row>
    <row r="446" spans="5:5" ht="12" customHeight="1">
      <c r="E446" s="26"/>
    </row>
    <row r="447" spans="5:5" ht="12" customHeight="1">
      <c r="E447" s="26"/>
    </row>
    <row r="448" spans="5:5" ht="12" customHeight="1">
      <c r="E448" s="26"/>
    </row>
    <row r="449" spans="5:5" ht="12" customHeight="1">
      <c r="E449" s="26"/>
    </row>
    <row r="450" spans="5:5" ht="12" customHeight="1">
      <c r="E450" s="26"/>
    </row>
    <row r="451" spans="5:5" ht="12" customHeight="1">
      <c r="E451" s="26"/>
    </row>
    <row r="452" spans="5:5" ht="12" customHeight="1">
      <c r="E452" s="26"/>
    </row>
    <row r="453" spans="5:5" ht="12" customHeight="1">
      <c r="E453" s="26"/>
    </row>
    <row r="454" spans="5:5" ht="12" customHeight="1">
      <c r="E454" s="26"/>
    </row>
    <row r="455" spans="5:5" ht="12" customHeight="1">
      <c r="E455" s="26"/>
    </row>
    <row r="456" spans="5:5" ht="12" customHeight="1">
      <c r="E456" s="26"/>
    </row>
    <row r="457" spans="5:5" ht="12" customHeight="1">
      <c r="E457" s="26"/>
    </row>
    <row r="458" spans="5:5" ht="12" customHeight="1">
      <c r="E458" s="26"/>
    </row>
    <row r="459" spans="5:5" ht="12" customHeight="1">
      <c r="E459" s="26"/>
    </row>
    <row r="460" spans="5:5" ht="12" customHeight="1">
      <c r="E460" s="26"/>
    </row>
    <row r="461" spans="5:5" ht="12" customHeight="1">
      <c r="E461" s="26"/>
    </row>
    <row r="462" spans="5:5" ht="12" customHeight="1">
      <c r="E462" s="26"/>
    </row>
    <row r="463" spans="5:5" ht="12" customHeight="1">
      <c r="E463" s="26"/>
    </row>
    <row r="464" spans="5:5" ht="12" customHeight="1">
      <c r="E464" s="26"/>
    </row>
    <row r="465" spans="5:5" ht="12" customHeight="1">
      <c r="E465" s="26"/>
    </row>
    <row r="466" spans="5:5" ht="12" customHeight="1">
      <c r="E466" s="26"/>
    </row>
    <row r="467" spans="5:5" ht="12" customHeight="1">
      <c r="E467" s="26"/>
    </row>
    <row r="468" spans="5:5" ht="12" customHeight="1">
      <c r="E468" s="26"/>
    </row>
    <row r="469" spans="5:5" ht="12" customHeight="1">
      <c r="E469" s="26"/>
    </row>
    <row r="470" spans="5:5" ht="12" customHeight="1">
      <c r="E470" s="26"/>
    </row>
    <row r="471" spans="5:5" ht="12" customHeight="1">
      <c r="E471" s="26"/>
    </row>
    <row r="472" spans="5:5" ht="12" customHeight="1">
      <c r="E472" s="26"/>
    </row>
    <row r="473" spans="5:5" ht="12" customHeight="1">
      <c r="E473" s="26"/>
    </row>
    <row r="474" spans="5:5" ht="12" customHeight="1">
      <c r="E474" s="26"/>
    </row>
    <row r="475" spans="5:5" ht="12" customHeight="1">
      <c r="E475" s="26"/>
    </row>
    <row r="476" spans="5:5" ht="12" customHeight="1">
      <c r="E476" s="26"/>
    </row>
    <row r="477" spans="5:5" ht="12" customHeight="1">
      <c r="E477" s="26"/>
    </row>
    <row r="478" spans="5:5" ht="12" customHeight="1">
      <c r="E478" s="26"/>
    </row>
    <row r="479" spans="5:5" ht="12" customHeight="1">
      <c r="E479" s="26"/>
    </row>
    <row r="480" spans="5:5" ht="12" customHeight="1">
      <c r="E480" s="26"/>
    </row>
    <row r="481" spans="5:5" ht="12" customHeight="1">
      <c r="E481" s="26"/>
    </row>
    <row r="482" spans="5:5" ht="12" customHeight="1">
      <c r="E482" s="26"/>
    </row>
    <row r="483" spans="5:5" ht="12" customHeight="1">
      <c r="E483" s="26"/>
    </row>
    <row r="484" spans="5:5" ht="12" customHeight="1">
      <c r="E484" s="26"/>
    </row>
    <row r="485" spans="5:5" ht="12" customHeight="1">
      <c r="E485" s="26"/>
    </row>
    <row r="486" spans="5:5" ht="12" customHeight="1">
      <c r="E486" s="26"/>
    </row>
    <row r="487" spans="5:5" ht="12" customHeight="1">
      <c r="E487" s="26"/>
    </row>
    <row r="488" spans="5:5" ht="12" customHeight="1">
      <c r="E488" s="26"/>
    </row>
    <row r="489" spans="5:5" ht="12" customHeight="1">
      <c r="E489" s="26"/>
    </row>
    <row r="490" spans="5:5" ht="12" customHeight="1">
      <c r="E490" s="26"/>
    </row>
    <row r="491" spans="5:5" ht="12" customHeight="1">
      <c r="E491" s="26"/>
    </row>
    <row r="492" spans="5:5" ht="12" customHeight="1">
      <c r="E492" s="26"/>
    </row>
    <row r="493" spans="5:5" ht="12" customHeight="1">
      <c r="E493" s="26"/>
    </row>
    <row r="494" spans="5:5" ht="12" customHeight="1">
      <c r="E494" s="26"/>
    </row>
    <row r="495" spans="5:5" ht="12" customHeight="1">
      <c r="E495" s="26"/>
    </row>
    <row r="496" spans="5:5" ht="12" customHeight="1">
      <c r="E496" s="26"/>
    </row>
    <row r="497" spans="5:5" ht="12" customHeight="1">
      <c r="E497" s="26"/>
    </row>
    <row r="498" spans="5:5" ht="12" customHeight="1">
      <c r="E498" s="26"/>
    </row>
    <row r="499" spans="5:5" ht="12" customHeight="1">
      <c r="E499" s="26"/>
    </row>
    <row r="500" spans="5:5" ht="12" customHeight="1">
      <c r="E500" s="26"/>
    </row>
    <row r="501" spans="5:5" ht="12" customHeight="1">
      <c r="E501" s="26"/>
    </row>
    <row r="502" spans="5:5" ht="12" customHeight="1">
      <c r="E502" s="26"/>
    </row>
    <row r="503" spans="5:5" ht="12" customHeight="1">
      <c r="E503" s="26"/>
    </row>
    <row r="504" spans="5:5" ht="12" customHeight="1">
      <c r="E504" s="26"/>
    </row>
    <row r="505" spans="5:5" ht="12" customHeight="1">
      <c r="E505" s="26"/>
    </row>
    <row r="506" spans="5:5" ht="12" customHeight="1">
      <c r="E506" s="26"/>
    </row>
    <row r="507" spans="5:5" ht="12" customHeight="1">
      <c r="E507" s="26"/>
    </row>
    <row r="508" spans="5:5" ht="12" customHeight="1">
      <c r="E508" s="26"/>
    </row>
    <row r="509" spans="5:5" ht="12" customHeight="1">
      <c r="E509" s="26"/>
    </row>
    <row r="510" spans="5:5" ht="12" customHeight="1">
      <c r="E510" s="26"/>
    </row>
    <row r="511" spans="5:5" ht="12" customHeight="1">
      <c r="E511" s="26"/>
    </row>
    <row r="512" spans="5:5" ht="12" customHeight="1">
      <c r="E512" s="26"/>
    </row>
    <row r="513" spans="5:5" ht="12" customHeight="1">
      <c r="E513" s="26"/>
    </row>
    <row r="514" spans="5:5" ht="12" customHeight="1">
      <c r="E514" s="26"/>
    </row>
    <row r="515" spans="5:5" ht="12" customHeight="1">
      <c r="E515" s="26"/>
    </row>
    <row r="516" spans="5:5" ht="12" customHeight="1">
      <c r="E516" s="26"/>
    </row>
    <row r="517" spans="5:5" ht="12" customHeight="1">
      <c r="E517" s="26"/>
    </row>
    <row r="518" spans="5:5" ht="12" customHeight="1">
      <c r="E518" s="26"/>
    </row>
    <row r="519" spans="5:5" ht="12" customHeight="1">
      <c r="E519" s="26"/>
    </row>
    <row r="520" spans="5:5" ht="12" customHeight="1">
      <c r="E520" s="26"/>
    </row>
    <row r="521" spans="5:5" ht="12" customHeight="1">
      <c r="E521" s="26"/>
    </row>
    <row r="522" spans="5:5" ht="12" customHeight="1">
      <c r="E522" s="26"/>
    </row>
    <row r="523" spans="5:5" ht="12" customHeight="1">
      <c r="E523" s="26"/>
    </row>
    <row r="524" spans="5:5" ht="12" customHeight="1">
      <c r="E524" s="26"/>
    </row>
    <row r="525" spans="5:5" ht="12" customHeight="1">
      <c r="E525" s="26"/>
    </row>
    <row r="526" spans="5:5" ht="12" customHeight="1">
      <c r="E526" s="26"/>
    </row>
    <row r="527" spans="5:5" ht="12" customHeight="1">
      <c r="E527" s="26"/>
    </row>
    <row r="528" spans="5:5" ht="12" customHeight="1">
      <c r="E528" s="26"/>
    </row>
    <row r="529" spans="5:5" ht="12" customHeight="1">
      <c r="E529" s="26"/>
    </row>
    <row r="530" spans="5:5" ht="12" customHeight="1">
      <c r="E530" s="26"/>
    </row>
    <row r="531" spans="5:5" ht="12" customHeight="1">
      <c r="E531" s="26"/>
    </row>
    <row r="532" spans="5:5" ht="12" customHeight="1">
      <c r="E532" s="26"/>
    </row>
    <row r="533" spans="5:5" ht="12" customHeight="1">
      <c r="E533" s="26"/>
    </row>
    <row r="534" spans="5:5" ht="12" customHeight="1">
      <c r="E534" s="26"/>
    </row>
    <row r="535" spans="5:5" ht="12" customHeight="1">
      <c r="E535" s="26"/>
    </row>
    <row r="536" spans="5:5" ht="12" customHeight="1">
      <c r="E536" s="26"/>
    </row>
    <row r="537" spans="5:5" ht="12" customHeight="1">
      <c r="E537" s="26"/>
    </row>
    <row r="538" spans="5:5" ht="12" customHeight="1">
      <c r="E538" s="26"/>
    </row>
    <row r="539" spans="5:5" ht="12" customHeight="1">
      <c r="E539" s="26"/>
    </row>
    <row r="540" spans="5:5" ht="12" customHeight="1">
      <c r="E540" s="26"/>
    </row>
    <row r="541" spans="5:5" ht="12" customHeight="1">
      <c r="E541" s="26"/>
    </row>
    <row r="542" spans="5:5" ht="12" customHeight="1">
      <c r="E542" s="26"/>
    </row>
    <row r="543" spans="5:5" ht="12" customHeight="1">
      <c r="E543" s="26"/>
    </row>
    <row r="544" spans="5:5" ht="12" customHeight="1">
      <c r="E544" s="26"/>
    </row>
    <row r="545" spans="5:5" ht="12" customHeight="1">
      <c r="E545" s="26"/>
    </row>
    <row r="546" spans="5:5" ht="12" customHeight="1">
      <c r="E546" s="26"/>
    </row>
    <row r="547" spans="5:5" ht="12" customHeight="1">
      <c r="E547" s="26"/>
    </row>
    <row r="548" spans="5:5" ht="12" customHeight="1">
      <c r="E548" s="26"/>
    </row>
    <row r="549" spans="5:5" ht="12" customHeight="1">
      <c r="E549" s="26"/>
    </row>
    <row r="550" spans="5:5" ht="12" customHeight="1">
      <c r="E550" s="26"/>
    </row>
    <row r="551" spans="5:5" ht="12" customHeight="1">
      <c r="E551" s="26"/>
    </row>
    <row r="552" spans="5:5" ht="12" customHeight="1">
      <c r="E552" s="26"/>
    </row>
    <row r="553" spans="5:5" ht="12" customHeight="1">
      <c r="E553" s="26"/>
    </row>
    <row r="554" spans="5:5" ht="12" customHeight="1">
      <c r="E554" s="26"/>
    </row>
    <row r="555" spans="5:5" ht="12" customHeight="1">
      <c r="E555" s="26"/>
    </row>
    <row r="556" spans="5:5" ht="12" customHeight="1">
      <c r="E556" s="26"/>
    </row>
    <row r="557" spans="5:5" ht="12" customHeight="1">
      <c r="E557" s="26"/>
    </row>
    <row r="558" spans="5:5" ht="12" customHeight="1">
      <c r="E558" s="26"/>
    </row>
    <row r="559" spans="5:5" ht="12" customHeight="1">
      <c r="E559" s="26"/>
    </row>
    <row r="560" spans="5:5" ht="12" customHeight="1">
      <c r="E560" s="26"/>
    </row>
    <row r="561" spans="5:5" ht="12" customHeight="1">
      <c r="E561" s="26"/>
    </row>
    <row r="562" spans="5:5" ht="12" customHeight="1">
      <c r="E562" s="26"/>
    </row>
    <row r="563" spans="5:5" ht="12" customHeight="1">
      <c r="E563" s="26"/>
    </row>
    <row r="564" spans="5:5" ht="12" customHeight="1">
      <c r="E564" s="26"/>
    </row>
    <row r="565" spans="5:5" ht="12" customHeight="1">
      <c r="E565" s="26"/>
    </row>
    <row r="566" spans="5:5" ht="12" customHeight="1">
      <c r="E566" s="26"/>
    </row>
    <row r="567" spans="5:5" ht="12" customHeight="1">
      <c r="E567" s="26"/>
    </row>
    <row r="568" spans="5:5" ht="12" customHeight="1">
      <c r="E568" s="26"/>
    </row>
    <row r="569" spans="5:5" ht="12" customHeight="1">
      <c r="E569" s="26"/>
    </row>
    <row r="570" spans="5:5" ht="12" customHeight="1">
      <c r="E570" s="26"/>
    </row>
    <row r="571" spans="5:5" ht="12" customHeight="1">
      <c r="E571" s="26"/>
    </row>
    <row r="572" spans="5:5" ht="12" customHeight="1">
      <c r="E572" s="26"/>
    </row>
    <row r="573" spans="5:5" ht="12" customHeight="1">
      <c r="E573" s="26"/>
    </row>
    <row r="574" spans="5:5" ht="12" customHeight="1">
      <c r="E574" s="26"/>
    </row>
    <row r="575" spans="5:5" ht="12" customHeight="1">
      <c r="E575" s="26"/>
    </row>
    <row r="576" spans="5:5" ht="12" customHeight="1">
      <c r="E576" s="26"/>
    </row>
    <row r="577" spans="5:5" ht="12" customHeight="1">
      <c r="E577" s="26"/>
    </row>
    <row r="578" spans="5:5" ht="12" customHeight="1">
      <c r="E578" s="26"/>
    </row>
    <row r="579" spans="5:5" ht="12" customHeight="1">
      <c r="E579" s="26"/>
    </row>
    <row r="580" spans="5:5" ht="12" customHeight="1">
      <c r="E580" s="26"/>
    </row>
    <row r="581" spans="5:5" ht="12" customHeight="1">
      <c r="E581" s="26"/>
    </row>
    <row r="582" spans="5:5" ht="12" customHeight="1">
      <c r="E582" s="26"/>
    </row>
    <row r="583" spans="5:5" ht="12" customHeight="1">
      <c r="E583" s="26"/>
    </row>
    <row r="584" spans="5:5" ht="12" customHeight="1">
      <c r="E584" s="26"/>
    </row>
    <row r="585" spans="5:5" ht="12" customHeight="1">
      <c r="E585" s="26"/>
    </row>
    <row r="586" spans="5:5" ht="12" customHeight="1">
      <c r="E586" s="26"/>
    </row>
    <row r="587" spans="5:5" ht="12" customHeight="1">
      <c r="E587" s="26"/>
    </row>
    <row r="588" spans="5:5" ht="12" customHeight="1">
      <c r="E588" s="26"/>
    </row>
    <row r="589" spans="5:5" ht="12" customHeight="1">
      <c r="E589" s="26"/>
    </row>
    <row r="590" spans="5:5" ht="12" customHeight="1">
      <c r="E590" s="26"/>
    </row>
    <row r="591" spans="5:5" ht="12" customHeight="1">
      <c r="E591" s="26"/>
    </row>
    <row r="592" spans="5:5" ht="12" customHeight="1">
      <c r="E592" s="26"/>
    </row>
    <row r="593" spans="5:5" ht="12" customHeight="1">
      <c r="E593" s="26"/>
    </row>
    <row r="594" spans="5:5" ht="12" customHeight="1">
      <c r="E594" s="26"/>
    </row>
    <row r="595" spans="5:5" ht="12" customHeight="1">
      <c r="E595" s="26"/>
    </row>
    <row r="596" spans="5:5" ht="12" customHeight="1">
      <c r="E596" s="26"/>
    </row>
    <row r="597" spans="5:5" ht="12" customHeight="1">
      <c r="E597" s="26"/>
    </row>
    <row r="598" spans="5:5" ht="12" customHeight="1">
      <c r="E598" s="26"/>
    </row>
    <row r="599" spans="5:5" ht="12" customHeight="1">
      <c r="E599" s="26"/>
    </row>
    <row r="600" spans="5:5" ht="12" customHeight="1">
      <c r="E600" s="26"/>
    </row>
    <row r="601" spans="5:5" ht="12" customHeight="1">
      <c r="E601" s="26"/>
    </row>
    <row r="602" spans="5:5" ht="12" customHeight="1">
      <c r="E602" s="26"/>
    </row>
    <row r="603" spans="5:5" ht="12" customHeight="1">
      <c r="E603" s="26"/>
    </row>
    <row r="604" spans="5:5" ht="12" customHeight="1">
      <c r="E604" s="26"/>
    </row>
    <row r="605" spans="5:5" ht="12" customHeight="1">
      <c r="E605" s="26"/>
    </row>
    <row r="606" spans="5:5" ht="12" customHeight="1">
      <c r="E606" s="26"/>
    </row>
    <row r="607" spans="5:5" ht="12" customHeight="1">
      <c r="E607" s="26"/>
    </row>
    <row r="608" spans="5:5" ht="12" customHeight="1">
      <c r="E608" s="26"/>
    </row>
    <row r="609" spans="5:5" ht="12" customHeight="1">
      <c r="E609" s="26"/>
    </row>
    <row r="610" spans="5:5" ht="12" customHeight="1">
      <c r="E610" s="26"/>
    </row>
    <row r="611" spans="5:5" ht="12" customHeight="1">
      <c r="E611" s="26"/>
    </row>
    <row r="612" spans="5:5" ht="12" customHeight="1">
      <c r="E612" s="26"/>
    </row>
    <row r="613" spans="5:5" ht="12" customHeight="1">
      <c r="E613" s="26"/>
    </row>
    <row r="614" spans="5:5" ht="12" customHeight="1">
      <c r="E614" s="26"/>
    </row>
    <row r="615" spans="5:5" ht="12" customHeight="1">
      <c r="E615" s="26"/>
    </row>
    <row r="616" spans="5:5" ht="12" customHeight="1">
      <c r="E616" s="26"/>
    </row>
    <row r="617" spans="5:5" ht="12" customHeight="1">
      <c r="E617" s="26"/>
    </row>
    <row r="618" spans="5:5" ht="12" customHeight="1">
      <c r="E618" s="26"/>
    </row>
    <row r="619" spans="5:5" ht="12" customHeight="1">
      <c r="E619" s="26"/>
    </row>
    <row r="620" spans="5:5" ht="12" customHeight="1">
      <c r="E620" s="26"/>
    </row>
    <row r="621" spans="5:5" ht="12" customHeight="1">
      <c r="E621" s="26"/>
    </row>
    <row r="622" spans="5:5" ht="12" customHeight="1">
      <c r="E622" s="26"/>
    </row>
    <row r="623" spans="5:5" ht="12" customHeight="1">
      <c r="E623" s="26"/>
    </row>
    <row r="624" spans="5:5" ht="12" customHeight="1">
      <c r="E624" s="26"/>
    </row>
    <row r="625" spans="5:5" ht="12" customHeight="1">
      <c r="E625" s="26"/>
    </row>
    <row r="626" spans="5:5" ht="12" customHeight="1">
      <c r="E626" s="26"/>
    </row>
    <row r="627" spans="5:5" ht="12" customHeight="1">
      <c r="E627" s="26"/>
    </row>
    <row r="628" spans="5:5" ht="12" customHeight="1">
      <c r="E628" s="26"/>
    </row>
    <row r="629" spans="5:5" ht="12" customHeight="1">
      <c r="E629" s="26"/>
    </row>
    <row r="630" spans="5:5" ht="12" customHeight="1">
      <c r="E630" s="26"/>
    </row>
    <row r="631" spans="5:5" ht="12" customHeight="1">
      <c r="E631" s="26"/>
    </row>
    <row r="632" spans="5:5" ht="12" customHeight="1">
      <c r="E632" s="26"/>
    </row>
    <row r="633" spans="5:5" ht="12" customHeight="1">
      <c r="E633" s="26"/>
    </row>
    <row r="634" spans="5:5" ht="12" customHeight="1">
      <c r="E634" s="26"/>
    </row>
    <row r="635" spans="5:5" ht="12" customHeight="1">
      <c r="E635" s="26"/>
    </row>
    <row r="636" spans="5:5" ht="12" customHeight="1">
      <c r="E636" s="26"/>
    </row>
    <row r="637" spans="5:5" ht="12" customHeight="1">
      <c r="E637" s="26"/>
    </row>
    <row r="638" spans="5:5" ht="12" customHeight="1">
      <c r="E638" s="26"/>
    </row>
    <row r="639" spans="5:5" ht="12" customHeight="1">
      <c r="E639" s="26"/>
    </row>
    <row r="640" spans="5:5" ht="12" customHeight="1">
      <c r="E640" s="26"/>
    </row>
    <row r="641" spans="5:5" ht="12" customHeight="1">
      <c r="E641" s="26"/>
    </row>
    <row r="642" spans="5:5" ht="12" customHeight="1">
      <c r="E642" s="26"/>
    </row>
    <row r="643" spans="5:5" ht="12" customHeight="1">
      <c r="E643" s="26"/>
    </row>
    <row r="644" spans="5:5" ht="12" customHeight="1">
      <c r="E644" s="26"/>
    </row>
    <row r="645" spans="5:5" ht="12" customHeight="1">
      <c r="E645" s="26"/>
    </row>
    <row r="646" spans="5:5" ht="12" customHeight="1">
      <c r="E646" s="26"/>
    </row>
    <row r="647" spans="5:5" ht="12" customHeight="1">
      <c r="E647" s="26"/>
    </row>
    <row r="648" spans="5:5" ht="12" customHeight="1">
      <c r="E648" s="26"/>
    </row>
    <row r="649" spans="5:5" ht="12" customHeight="1">
      <c r="E649" s="26"/>
    </row>
    <row r="650" spans="5:5" ht="12" customHeight="1">
      <c r="E650" s="26"/>
    </row>
    <row r="651" spans="5:5" ht="12" customHeight="1">
      <c r="E651" s="26"/>
    </row>
    <row r="652" spans="5:5" ht="12" customHeight="1">
      <c r="E652" s="26"/>
    </row>
    <row r="653" spans="5:5" ht="12" customHeight="1">
      <c r="E653" s="26"/>
    </row>
    <row r="654" spans="5:5" ht="12" customHeight="1">
      <c r="E654" s="26"/>
    </row>
    <row r="655" spans="5:5" ht="12" customHeight="1">
      <c r="E655" s="26"/>
    </row>
    <row r="656" spans="5:5" ht="12" customHeight="1">
      <c r="E656" s="26"/>
    </row>
    <row r="657" spans="5:5" ht="12" customHeight="1">
      <c r="E657" s="26"/>
    </row>
    <row r="658" spans="5:5" ht="12" customHeight="1">
      <c r="E658" s="26"/>
    </row>
    <row r="659" spans="5:5" ht="12" customHeight="1">
      <c r="E659" s="26"/>
    </row>
    <row r="660" spans="5:5" ht="12" customHeight="1">
      <c r="E660" s="26"/>
    </row>
    <row r="661" spans="5:5" ht="12" customHeight="1">
      <c r="E661" s="26"/>
    </row>
    <row r="662" spans="5:5" ht="12" customHeight="1">
      <c r="E662" s="26"/>
    </row>
    <row r="663" spans="5:5" ht="12" customHeight="1">
      <c r="E663" s="26"/>
    </row>
    <row r="664" spans="5:5" ht="12" customHeight="1">
      <c r="E664" s="26"/>
    </row>
    <row r="665" spans="5:5" ht="12" customHeight="1">
      <c r="E665" s="26"/>
    </row>
    <row r="666" spans="5:5" ht="12" customHeight="1">
      <c r="E666" s="26"/>
    </row>
    <row r="667" spans="5:5" ht="12" customHeight="1">
      <c r="E667" s="26"/>
    </row>
    <row r="668" spans="5:5" ht="12" customHeight="1">
      <c r="E668" s="26"/>
    </row>
    <row r="669" spans="5:5" ht="12" customHeight="1">
      <c r="E669" s="26"/>
    </row>
    <row r="670" spans="5:5" ht="12" customHeight="1">
      <c r="E670" s="26"/>
    </row>
    <row r="671" spans="5:5" ht="12" customHeight="1">
      <c r="E671" s="26"/>
    </row>
    <row r="672" spans="5:5" ht="12" customHeight="1">
      <c r="E672" s="26"/>
    </row>
    <row r="673" spans="5:5" ht="12" customHeight="1">
      <c r="E673" s="26"/>
    </row>
    <row r="674" spans="5:5" ht="12" customHeight="1">
      <c r="E674" s="26"/>
    </row>
    <row r="675" spans="5:5" ht="12" customHeight="1">
      <c r="E675" s="26"/>
    </row>
    <row r="676" spans="5:5" ht="12" customHeight="1">
      <c r="E676" s="26"/>
    </row>
    <row r="677" spans="5:5" ht="12" customHeight="1">
      <c r="E677" s="26"/>
    </row>
    <row r="678" spans="5:5" ht="12" customHeight="1">
      <c r="E678" s="26"/>
    </row>
    <row r="679" spans="5:5" ht="12" customHeight="1">
      <c r="E679" s="26"/>
    </row>
    <row r="680" spans="5:5" ht="12" customHeight="1">
      <c r="E680" s="26"/>
    </row>
    <row r="681" spans="5:5" ht="12" customHeight="1">
      <c r="E681" s="26"/>
    </row>
    <row r="682" spans="5:5" ht="12" customHeight="1">
      <c r="E682" s="26"/>
    </row>
    <row r="683" spans="5:5" ht="12" customHeight="1">
      <c r="E683" s="26"/>
    </row>
    <row r="684" spans="5:5" ht="12" customHeight="1">
      <c r="E684" s="26"/>
    </row>
    <row r="685" spans="5:5" ht="12" customHeight="1">
      <c r="E685" s="26"/>
    </row>
    <row r="686" spans="5:5" ht="12" customHeight="1">
      <c r="E686" s="26"/>
    </row>
    <row r="687" spans="5:5" ht="12" customHeight="1">
      <c r="E687" s="26"/>
    </row>
    <row r="688" spans="5:5" ht="12" customHeight="1">
      <c r="E688" s="26"/>
    </row>
    <row r="689" spans="5:5" ht="12" customHeight="1">
      <c r="E689" s="26"/>
    </row>
    <row r="690" spans="5:5" ht="12" customHeight="1">
      <c r="E690" s="26"/>
    </row>
    <row r="691" spans="5:5" ht="12" customHeight="1">
      <c r="E691" s="26"/>
    </row>
    <row r="692" spans="5:5" ht="12" customHeight="1">
      <c r="E692" s="26"/>
    </row>
    <row r="693" spans="5:5" ht="12" customHeight="1">
      <c r="E693" s="26"/>
    </row>
    <row r="694" spans="5:5" ht="12" customHeight="1">
      <c r="E694" s="26"/>
    </row>
    <row r="695" spans="5:5" ht="12" customHeight="1">
      <c r="E695" s="26"/>
    </row>
    <row r="696" spans="5:5" ht="12" customHeight="1">
      <c r="E696" s="26"/>
    </row>
    <row r="697" spans="5:5" ht="12" customHeight="1">
      <c r="E697" s="26"/>
    </row>
    <row r="698" spans="5:5" ht="12" customHeight="1">
      <c r="E698" s="26"/>
    </row>
    <row r="699" spans="5:5" ht="12" customHeight="1">
      <c r="E699" s="26"/>
    </row>
    <row r="700" spans="5:5" ht="12" customHeight="1">
      <c r="E700" s="26"/>
    </row>
    <row r="701" spans="5:5" ht="12" customHeight="1">
      <c r="E701" s="26"/>
    </row>
    <row r="702" spans="5:5" ht="12" customHeight="1">
      <c r="E702" s="26"/>
    </row>
    <row r="703" spans="5:5" ht="12" customHeight="1">
      <c r="E703" s="26"/>
    </row>
    <row r="704" spans="5:5" ht="12" customHeight="1">
      <c r="E704" s="26"/>
    </row>
    <row r="705" spans="5:5" ht="12" customHeight="1">
      <c r="E705" s="26"/>
    </row>
    <row r="706" spans="5:5" ht="12" customHeight="1">
      <c r="E706" s="26"/>
    </row>
    <row r="707" spans="5:5" ht="12" customHeight="1">
      <c r="E707" s="26"/>
    </row>
    <row r="708" spans="5:5" ht="12" customHeight="1">
      <c r="E708" s="26"/>
    </row>
    <row r="709" spans="5:5" ht="12" customHeight="1">
      <c r="E709" s="26"/>
    </row>
    <row r="710" spans="5:5" ht="12" customHeight="1">
      <c r="E710" s="26"/>
    </row>
    <row r="711" spans="5:5" ht="12" customHeight="1">
      <c r="E711" s="26"/>
    </row>
    <row r="712" spans="5:5" ht="12" customHeight="1">
      <c r="E712" s="26"/>
    </row>
    <row r="713" spans="5:5" ht="12" customHeight="1">
      <c r="E713" s="26"/>
    </row>
    <row r="714" spans="5:5" ht="12" customHeight="1">
      <c r="E714" s="26"/>
    </row>
    <row r="715" spans="5:5" ht="12" customHeight="1">
      <c r="E715" s="26"/>
    </row>
    <row r="716" spans="5:5" ht="12" customHeight="1">
      <c r="E716" s="26"/>
    </row>
    <row r="717" spans="5:5" ht="12" customHeight="1">
      <c r="E717" s="26"/>
    </row>
    <row r="718" spans="5:5" ht="12" customHeight="1">
      <c r="E718" s="26"/>
    </row>
    <row r="719" spans="5:5" ht="12" customHeight="1">
      <c r="E719" s="26"/>
    </row>
    <row r="720" spans="5:5" ht="12" customHeight="1">
      <c r="E720" s="26"/>
    </row>
    <row r="721" spans="5:5" ht="12" customHeight="1">
      <c r="E721" s="26"/>
    </row>
    <row r="722" spans="5:5" ht="12" customHeight="1">
      <c r="E722" s="26"/>
    </row>
    <row r="723" spans="5:5" ht="12" customHeight="1">
      <c r="E723" s="26"/>
    </row>
    <row r="724" spans="5:5" ht="12" customHeight="1">
      <c r="E724" s="26"/>
    </row>
    <row r="725" spans="5:5" ht="12" customHeight="1">
      <c r="E725" s="26"/>
    </row>
    <row r="726" spans="5:5" ht="12" customHeight="1">
      <c r="E726" s="26"/>
    </row>
    <row r="727" spans="5:5" ht="12" customHeight="1">
      <c r="E727" s="26"/>
    </row>
    <row r="728" spans="5:5" ht="12" customHeight="1">
      <c r="E728" s="26"/>
    </row>
    <row r="729" spans="5:5" ht="12" customHeight="1">
      <c r="E729" s="26"/>
    </row>
    <row r="730" spans="5:5" ht="12" customHeight="1">
      <c r="E730" s="26"/>
    </row>
    <row r="731" spans="5:5" ht="12" customHeight="1">
      <c r="E731" s="26"/>
    </row>
    <row r="732" spans="5:5" ht="12" customHeight="1">
      <c r="E732" s="26"/>
    </row>
    <row r="733" spans="5:5" ht="12" customHeight="1">
      <c r="E733" s="26"/>
    </row>
    <row r="734" spans="5:5" ht="12" customHeight="1">
      <c r="E734" s="26"/>
    </row>
    <row r="735" spans="5:5" ht="12" customHeight="1">
      <c r="E735" s="26"/>
    </row>
    <row r="736" spans="5:5" ht="12" customHeight="1">
      <c r="E736" s="26"/>
    </row>
    <row r="737" spans="5:5" ht="12" customHeight="1">
      <c r="E737" s="26"/>
    </row>
    <row r="738" spans="5:5" ht="12" customHeight="1">
      <c r="E738" s="26"/>
    </row>
    <row r="739" spans="5:5" ht="12" customHeight="1">
      <c r="E739" s="26"/>
    </row>
    <row r="740" spans="5:5" ht="12" customHeight="1">
      <c r="E740" s="26"/>
    </row>
    <row r="741" spans="5:5" ht="12" customHeight="1">
      <c r="E741" s="26"/>
    </row>
    <row r="742" spans="5:5" ht="12" customHeight="1">
      <c r="E742" s="26"/>
    </row>
    <row r="743" spans="5:5" ht="12" customHeight="1">
      <c r="E743" s="26"/>
    </row>
    <row r="744" spans="5:5" ht="12" customHeight="1">
      <c r="E744" s="26"/>
    </row>
    <row r="745" spans="5:5" ht="12" customHeight="1">
      <c r="E745" s="26"/>
    </row>
    <row r="746" spans="5:5" ht="12" customHeight="1">
      <c r="E746" s="26"/>
    </row>
    <row r="747" spans="5:5" ht="12" customHeight="1">
      <c r="E747" s="26"/>
    </row>
    <row r="748" spans="5:5" ht="12" customHeight="1">
      <c r="E748" s="26"/>
    </row>
    <row r="749" spans="5:5" ht="12" customHeight="1">
      <c r="E749" s="26"/>
    </row>
    <row r="750" spans="5:5" ht="12" customHeight="1">
      <c r="E750" s="26"/>
    </row>
    <row r="751" spans="5:5" ht="12" customHeight="1">
      <c r="E751" s="26"/>
    </row>
    <row r="752" spans="5:5" ht="12" customHeight="1">
      <c r="E752" s="26"/>
    </row>
    <row r="753" spans="5:5" ht="12" customHeight="1">
      <c r="E753" s="26"/>
    </row>
    <row r="754" spans="5:5" ht="12" customHeight="1">
      <c r="E754" s="26"/>
    </row>
    <row r="755" spans="5:5" ht="12" customHeight="1">
      <c r="E755" s="26"/>
    </row>
    <row r="756" spans="5:5" ht="12" customHeight="1">
      <c r="E756" s="26"/>
    </row>
    <row r="757" spans="5:5" ht="12" customHeight="1">
      <c r="E757" s="26"/>
    </row>
    <row r="758" spans="5:5" ht="12" customHeight="1">
      <c r="E758" s="26"/>
    </row>
    <row r="759" spans="5:5" ht="12" customHeight="1">
      <c r="E759" s="26"/>
    </row>
    <row r="760" spans="5:5" ht="12" customHeight="1">
      <c r="E760" s="26"/>
    </row>
    <row r="761" spans="5:5" ht="12" customHeight="1">
      <c r="E761" s="26"/>
    </row>
    <row r="762" spans="5:5" ht="12" customHeight="1">
      <c r="E762" s="26"/>
    </row>
    <row r="763" spans="5:5" ht="12" customHeight="1">
      <c r="E763" s="26"/>
    </row>
    <row r="764" spans="5:5" ht="12" customHeight="1">
      <c r="E764" s="26"/>
    </row>
    <row r="765" spans="5:5" ht="12" customHeight="1">
      <c r="E765" s="26"/>
    </row>
    <row r="766" spans="5:5" ht="12" customHeight="1">
      <c r="E766" s="26"/>
    </row>
    <row r="767" spans="5:5" ht="12" customHeight="1">
      <c r="E767" s="26"/>
    </row>
    <row r="768" spans="5:5" ht="12" customHeight="1">
      <c r="E768" s="26"/>
    </row>
    <row r="769" spans="5:5" ht="12" customHeight="1">
      <c r="E769" s="26"/>
    </row>
    <row r="770" spans="5:5" ht="12" customHeight="1">
      <c r="E770" s="26"/>
    </row>
    <row r="771" spans="5:5" ht="12" customHeight="1">
      <c r="E771" s="26"/>
    </row>
    <row r="772" spans="5:5" ht="12" customHeight="1">
      <c r="E772" s="26"/>
    </row>
    <row r="773" spans="5:5" ht="12" customHeight="1">
      <c r="E773" s="26"/>
    </row>
    <row r="774" spans="5:5" ht="12" customHeight="1">
      <c r="E774" s="26"/>
    </row>
    <row r="775" spans="5:5" ht="12" customHeight="1">
      <c r="E775" s="26"/>
    </row>
    <row r="776" spans="5:5" ht="12" customHeight="1">
      <c r="E776" s="26"/>
    </row>
    <row r="777" spans="5:5" ht="12" customHeight="1">
      <c r="E777" s="26"/>
    </row>
    <row r="778" spans="5:5" ht="12" customHeight="1">
      <c r="E778" s="26"/>
    </row>
    <row r="779" spans="5:5" ht="12" customHeight="1">
      <c r="E779" s="26"/>
    </row>
    <row r="780" spans="5:5" ht="12" customHeight="1">
      <c r="E780" s="26"/>
    </row>
    <row r="781" spans="5:5" ht="12" customHeight="1">
      <c r="E781" s="26"/>
    </row>
    <row r="782" spans="5:5" ht="12" customHeight="1">
      <c r="E782" s="26"/>
    </row>
    <row r="783" spans="5:5" ht="12" customHeight="1">
      <c r="E783" s="26"/>
    </row>
    <row r="784" spans="5:5" ht="12" customHeight="1">
      <c r="E784" s="26"/>
    </row>
    <row r="785" spans="5:5" ht="12" customHeight="1">
      <c r="E785" s="26"/>
    </row>
    <row r="786" spans="5:5" ht="12" customHeight="1">
      <c r="E786" s="26"/>
    </row>
    <row r="787" spans="5:5" ht="12" customHeight="1">
      <c r="E787" s="26"/>
    </row>
    <row r="788" spans="5:5" ht="12" customHeight="1">
      <c r="E788" s="26"/>
    </row>
    <row r="789" spans="5:5" ht="12" customHeight="1">
      <c r="E789" s="26"/>
    </row>
    <row r="790" spans="5:5" ht="12" customHeight="1">
      <c r="E790" s="26"/>
    </row>
    <row r="791" spans="5:5" ht="12" customHeight="1">
      <c r="E791" s="26"/>
    </row>
    <row r="792" spans="5:5" ht="12" customHeight="1">
      <c r="E792" s="26"/>
    </row>
    <row r="793" spans="5:5" ht="12" customHeight="1">
      <c r="E793" s="26"/>
    </row>
    <row r="794" spans="5:5" ht="12" customHeight="1">
      <c r="E794" s="26"/>
    </row>
    <row r="795" spans="5:5" ht="12" customHeight="1">
      <c r="E795" s="26"/>
    </row>
    <row r="796" spans="5:5" ht="12" customHeight="1">
      <c r="E796" s="26"/>
    </row>
    <row r="797" spans="5:5" ht="12" customHeight="1">
      <c r="E797" s="26"/>
    </row>
    <row r="798" spans="5:5" ht="12" customHeight="1">
      <c r="E798" s="26"/>
    </row>
    <row r="799" spans="5:5" ht="12" customHeight="1">
      <c r="E799" s="26"/>
    </row>
    <row r="800" spans="5:5" ht="12" customHeight="1">
      <c r="E800" s="26"/>
    </row>
    <row r="801" spans="5:5" ht="12" customHeight="1">
      <c r="E801" s="26"/>
    </row>
    <row r="802" spans="5:5" ht="12" customHeight="1">
      <c r="E802" s="26"/>
    </row>
    <row r="803" spans="5:5" ht="12" customHeight="1">
      <c r="E803" s="26"/>
    </row>
    <row r="804" spans="5:5" ht="12" customHeight="1">
      <c r="E804" s="26"/>
    </row>
    <row r="805" spans="5:5" ht="12" customHeight="1">
      <c r="E805" s="26"/>
    </row>
    <row r="806" spans="5:5" ht="12" customHeight="1">
      <c r="E806" s="26"/>
    </row>
    <row r="807" spans="5:5" ht="12" customHeight="1">
      <c r="E807" s="26"/>
    </row>
    <row r="808" spans="5:5" ht="12" customHeight="1">
      <c r="E808" s="26"/>
    </row>
    <row r="809" spans="5:5" ht="12" customHeight="1">
      <c r="E809" s="26"/>
    </row>
    <row r="810" spans="5:5" ht="12" customHeight="1">
      <c r="E810" s="26"/>
    </row>
    <row r="811" spans="5:5" ht="12" customHeight="1">
      <c r="E811" s="26"/>
    </row>
    <row r="812" spans="5:5" ht="12" customHeight="1">
      <c r="E812" s="26"/>
    </row>
    <row r="813" spans="5:5" ht="12" customHeight="1">
      <c r="E813" s="26"/>
    </row>
    <row r="814" spans="5:5" ht="12" customHeight="1">
      <c r="E814" s="26"/>
    </row>
    <row r="815" spans="5:5" ht="12" customHeight="1">
      <c r="E815" s="26"/>
    </row>
    <row r="816" spans="5:5" ht="12" customHeight="1">
      <c r="E816" s="26"/>
    </row>
    <row r="817" spans="5:5" ht="12" customHeight="1">
      <c r="E817" s="26"/>
    </row>
    <row r="818" spans="5:5" ht="12" customHeight="1">
      <c r="E818" s="26"/>
    </row>
    <row r="819" spans="5:5" ht="12" customHeight="1">
      <c r="E819" s="26"/>
    </row>
    <row r="820" spans="5:5" ht="12" customHeight="1">
      <c r="E820" s="26"/>
    </row>
    <row r="821" spans="5:5" ht="12" customHeight="1">
      <c r="E821" s="26"/>
    </row>
    <row r="822" spans="5:5" ht="12" customHeight="1">
      <c r="E822" s="26"/>
    </row>
    <row r="823" spans="5:5" ht="12" customHeight="1">
      <c r="E823" s="26"/>
    </row>
    <row r="824" spans="5:5" ht="12" customHeight="1">
      <c r="E824" s="26"/>
    </row>
    <row r="825" spans="5:5" ht="12" customHeight="1">
      <c r="E825" s="26"/>
    </row>
    <row r="826" spans="5:5" ht="12" customHeight="1">
      <c r="E826" s="26"/>
    </row>
    <row r="827" spans="5:5" ht="12" customHeight="1">
      <c r="E827" s="26"/>
    </row>
    <row r="828" spans="5:5" ht="12" customHeight="1">
      <c r="E828" s="26"/>
    </row>
    <row r="829" spans="5:5" ht="12" customHeight="1">
      <c r="E829" s="26"/>
    </row>
    <row r="830" spans="5:5" ht="12" customHeight="1">
      <c r="E830" s="26"/>
    </row>
    <row r="831" spans="5:5" ht="12" customHeight="1">
      <c r="E831" s="26"/>
    </row>
    <row r="832" spans="5:5" ht="12" customHeight="1">
      <c r="E832" s="26"/>
    </row>
    <row r="833" spans="5:5" ht="12" customHeight="1">
      <c r="E833" s="26"/>
    </row>
    <row r="834" spans="5:5" ht="12" customHeight="1">
      <c r="E834" s="26"/>
    </row>
    <row r="835" spans="5:5" ht="12" customHeight="1">
      <c r="E835" s="26"/>
    </row>
    <row r="836" spans="5:5" ht="12" customHeight="1">
      <c r="E836" s="26"/>
    </row>
    <row r="837" spans="5:5" ht="12" customHeight="1">
      <c r="E837" s="26"/>
    </row>
    <row r="838" spans="5:5" ht="12" customHeight="1">
      <c r="E838" s="26"/>
    </row>
    <row r="839" spans="5:5" ht="12" customHeight="1">
      <c r="E839" s="26"/>
    </row>
    <row r="840" spans="5:5" ht="12" customHeight="1">
      <c r="E840" s="26"/>
    </row>
    <row r="841" spans="5:5" ht="12" customHeight="1">
      <c r="E841" s="26"/>
    </row>
    <row r="842" spans="5:5" ht="12" customHeight="1">
      <c r="E842" s="26"/>
    </row>
    <row r="843" spans="5:5" ht="12" customHeight="1">
      <c r="E843" s="26"/>
    </row>
    <row r="844" spans="5:5" ht="12" customHeight="1">
      <c r="E844" s="26"/>
    </row>
    <row r="845" spans="5:5" ht="12" customHeight="1">
      <c r="E845" s="26"/>
    </row>
    <row r="846" spans="5:5" ht="12" customHeight="1">
      <c r="E846" s="26"/>
    </row>
    <row r="847" spans="5:5" ht="12" customHeight="1">
      <c r="E847" s="26"/>
    </row>
    <row r="848" spans="5:5" ht="12" customHeight="1">
      <c r="E848" s="26"/>
    </row>
    <row r="849" spans="5:5" ht="12" customHeight="1">
      <c r="E849" s="26"/>
    </row>
    <row r="850" spans="5:5" ht="12" customHeight="1">
      <c r="E850" s="26"/>
    </row>
    <row r="851" spans="5:5" ht="12" customHeight="1">
      <c r="E851" s="26"/>
    </row>
    <row r="852" spans="5:5" ht="12" customHeight="1">
      <c r="E852" s="26"/>
    </row>
    <row r="853" spans="5:5" ht="12" customHeight="1">
      <c r="E853" s="26"/>
    </row>
    <row r="854" spans="5:5" ht="12" customHeight="1">
      <c r="E854" s="26"/>
    </row>
    <row r="855" spans="5:5" ht="12" customHeight="1">
      <c r="E855" s="26"/>
    </row>
    <row r="856" spans="5:5" ht="12" customHeight="1">
      <c r="E856" s="26"/>
    </row>
    <row r="857" spans="5:5" ht="12" customHeight="1">
      <c r="E857" s="26"/>
    </row>
    <row r="858" spans="5:5" ht="12" customHeight="1">
      <c r="E858" s="26"/>
    </row>
    <row r="859" spans="5:5" ht="12" customHeight="1">
      <c r="E859" s="26"/>
    </row>
    <row r="860" spans="5:5" ht="12" customHeight="1">
      <c r="E860" s="26"/>
    </row>
    <row r="861" spans="5:5" ht="12" customHeight="1">
      <c r="E861" s="26"/>
    </row>
    <row r="862" spans="5:5" ht="12" customHeight="1">
      <c r="E862" s="26"/>
    </row>
    <row r="863" spans="5:5" ht="12" customHeight="1">
      <c r="E863" s="26"/>
    </row>
    <row r="864" spans="5:5" ht="12" customHeight="1">
      <c r="E864" s="26"/>
    </row>
    <row r="865" spans="5:5" ht="12" customHeight="1">
      <c r="E865" s="26"/>
    </row>
    <row r="866" spans="5:5" ht="12" customHeight="1">
      <c r="E866" s="26"/>
    </row>
    <row r="867" spans="5:5" ht="12" customHeight="1">
      <c r="E867" s="26"/>
    </row>
    <row r="868" spans="5:5" ht="12" customHeight="1">
      <c r="E868" s="26"/>
    </row>
    <row r="869" spans="5:5" ht="12" customHeight="1">
      <c r="E869" s="26"/>
    </row>
    <row r="870" spans="5:5" ht="12" customHeight="1">
      <c r="E870" s="26"/>
    </row>
    <row r="871" spans="5:5" ht="12" customHeight="1">
      <c r="E871" s="26"/>
    </row>
    <row r="872" spans="5:5" ht="12" customHeight="1">
      <c r="E872" s="26"/>
    </row>
    <row r="873" spans="5:5" ht="12" customHeight="1">
      <c r="E873" s="26"/>
    </row>
    <row r="874" spans="5:5" ht="12" customHeight="1">
      <c r="E874" s="26"/>
    </row>
    <row r="875" spans="5:5" ht="12" customHeight="1">
      <c r="E875" s="26"/>
    </row>
    <row r="876" spans="5:5" ht="12" customHeight="1">
      <c r="E876" s="26"/>
    </row>
    <row r="877" spans="5:5" ht="12" customHeight="1">
      <c r="E877" s="26"/>
    </row>
    <row r="878" spans="5:5" ht="12" customHeight="1">
      <c r="E878" s="26"/>
    </row>
    <row r="879" spans="5:5" ht="12" customHeight="1">
      <c r="E879" s="26"/>
    </row>
    <row r="880" spans="5:5" ht="12" customHeight="1">
      <c r="E880" s="26"/>
    </row>
    <row r="881" spans="5:5" ht="12" customHeight="1">
      <c r="E881" s="26"/>
    </row>
    <row r="882" spans="5:5" ht="12" customHeight="1">
      <c r="E882" s="26"/>
    </row>
    <row r="883" spans="5:5" ht="12" customHeight="1">
      <c r="E883" s="26"/>
    </row>
    <row r="884" spans="5:5" ht="12" customHeight="1">
      <c r="E884" s="26"/>
    </row>
    <row r="885" spans="5:5" ht="12" customHeight="1">
      <c r="E885" s="26"/>
    </row>
    <row r="886" spans="5:5" ht="12" customHeight="1">
      <c r="E886" s="26"/>
    </row>
    <row r="887" spans="5:5" ht="12" customHeight="1">
      <c r="E887" s="26"/>
    </row>
    <row r="888" spans="5:5" ht="12" customHeight="1">
      <c r="E888" s="26"/>
    </row>
    <row r="889" spans="5:5" ht="12" customHeight="1">
      <c r="E889" s="26"/>
    </row>
    <row r="890" spans="5:5" ht="12" customHeight="1">
      <c r="E890" s="26"/>
    </row>
    <row r="891" spans="5:5" ht="12" customHeight="1">
      <c r="E891" s="26"/>
    </row>
    <row r="892" spans="5:5" ht="12" customHeight="1">
      <c r="E892" s="26"/>
    </row>
    <row r="893" spans="5:5" ht="12" customHeight="1">
      <c r="E893" s="26"/>
    </row>
    <row r="894" spans="5:5" ht="12" customHeight="1">
      <c r="E894" s="26"/>
    </row>
    <row r="895" spans="5:5" ht="12" customHeight="1">
      <c r="E895" s="26"/>
    </row>
    <row r="896" spans="5:5" ht="12" customHeight="1">
      <c r="E896" s="26"/>
    </row>
    <row r="897" spans="5:5" ht="12" customHeight="1">
      <c r="E897" s="26"/>
    </row>
    <row r="898" spans="5:5" ht="12" customHeight="1">
      <c r="E898" s="26"/>
    </row>
    <row r="899" spans="5:5" ht="12" customHeight="1">
      <c r="E899" s="26"/>
    </row>
    <row r="900" spans="5:5" ht="12" customHeight="1">
      <c r="E900" s="26"/>
    </row>
    <row r="901" spans="5:5" ht="12" customHeight="1">
      <c r="E901" s="26"/>
    </row>
    <row r="902" spans="5:5" ht="12" customHeight="1">
      <c r="E902" s="26"/>
    </row>
    <row r="903" spans="5:5" ht="12" customHeight="1">
      <c r="E903" s="26"/>
    </row>
    <row r="904" spans="5:5" ht="12" customHeight="1">
      <c r="E904" s="26"/>
    </row>
    <row r="905" spans="5:5" ht="12" customHeight="1">
      <c r="E905" s="26"/>
    </row>
    <row r="906" spans="5:5" ht="12" customHeight="1">
      <c r="E906" s="26"/>
    </row>
    <row r="907" spans="5:5" ht="12" customHeight="1">
      <c r="E907" s="26"/>
    </row>
    <row r="908" spans="5:5" ht="12" customHeight="1">
      <c r="E908" s="26"/>
    </row>
    <row r="909" spans="5:5" ht="12" customHeight="1">
      <c r="E909" s="26"/>
    </row>
    <row r="910" spans="5:5" ht="12" customHeight="1">
      <c r="E910" s="26"/>
    </row>
    <row r="911" spans="5:5" ht="12" customHeight="1">
      <c r="E911" s="26"/>
    </row>
    <row r="912" spans="5:5" ht="12" customHeight="1">
      <c r="E912" s="26"/>
    </row>
    <row r="913" spans="5:5" ht="12" customHeight="1">
      <c r="E913" s="26"/>
    </row>
    <row r="914" spans="5:5" ht="12" customHeight="1">
      <c r="E914" s="26"/>
    </row>
    <row r="915" spans="5:5" ht="12" customHeight="1">
      <c r="E915" s="26"/>
    </row>
    <row r="916" spans="5:5" ht="12" customHeight="1">
      <c r="E916" s="26"/>
    </row>
    <row r="917" spans="5:5" ht="12" customHeight="1">
      <c r="E917" s="26"/>
    </row>
    <row r="918" spans="5:5" ht="12" customHeight="1">
      <c r="E918" s="26"/>
    </row>
    <row r="919" spans="5:5" ht="12" customHeight="1">
      <c r="E919" s="26"/>
    </row>
    <row r="920" spans="5:5" ht="12" customHeight="1">
      <c r="E920" s="26"/>
    </row>
    <row r="921" spans="5:5" ht="12" customHeight="1">
      <c r="E921" s="26"/>
    </row>
    <row r="922" spans="5:5" ht="12" customHeight="1">
      <c r="E922" s="26"/>
    </row>
    <row r="923" spans="5:5" ht="12" customHeight="1">
      <c r="E923" s="26"/>
    </row>
    <row r="924" spans="5:5" ht="12" customHeight="1">
      <c r="E924" s="26"/>
    </row>
    <row r="925" spans="5:5" ht="12" customHeight="1">
      <c r="E925" s="26"/>
    </row>
    <row r="926" spans="5:5" ht="12" customHeight="1">
      <c r="E926" s="26"/>
    </row>
    <row r="927" spans="5:5" ht="12" customHeight="1">
      <c r="E927" s="26"/>
    </row>
    <row r="928" spans="5:5" ht="12" customHeight="1">
      <c r="E928" s="26"/>
    </row>
    <row r="929" spans="5:5" ht="12" customHeight="1">
      <c r="E929" s="26"/>
    </row>
    <row r="930" spans="5:5" ht="12" customHeight="1">
      <c r="E930" s="26"/>
    </row>
    <row r="931" spans="5:5" ht="12" customHeight="1">
      <c r="E931" s="26"/>
    </row>
    <row r="932" spans="5:5" ht="12" customHeight="1">
      <c r="E932" s="26"/>
    </row>
    <row r="933" spans="5:5" ht="12" customHeight="1">
      <c r="E933" s="26"/>
    </row>
    <row r="934" spans="5:5" ht="12" customHeight="1">
      <c r="E934" s="26"/>
    </row>
    <row r="935" spans="5:5" ht="12" customHeight="1">
      <c r="E935" s="26"/>
    </row>
    <row r="936" spans="5:5" ht="12" customHeight="1">
      <c r="E936" s="26"/>
    </row>
    <row r="937" spans="5:5" ht="12" customHeight="1">
      <c r="E937" s="26"/>
    </row>
    <row r="938" spans="5:5" ht="12" customHeight="1">
      <c r="E938" s="26"/>
    </row>
    <row r="939" spans="5:5" ht="12" customHeight="1">
      <c r="E939" s="26"/>
    </row>
    <row r="940" spans="5:5" ht="12" customHeight="1">
      <c r="E940" s="26"/>
    </row>
    <row r="941" spans="5:5" ht="12" customHeight="1">
      <c r="E941" s="26"/>
    </row>
    <row r="942" spans="5:5" ht="12" customHeight="1">
      <c r="E942" s="26"/>
    </row>
    <row r="943" spans="5:5" ht="12" customHeight="1">
      <c r="E943" s="26"/>
    </row>
    <row r="944" spans="5:5" ht="12" customHeight="1">
      <c r="E944" s="26"/>
    </row>
    <row r="945" spans="5:5" ht="12" customHeight="1">
      <c r="E945" s="26"/>
    </row>
    <row r="946" spans="5:5" ht="12" customHeight="1">
      <c r="E946" s="26"/>
    </row>
    <row r="947" spans="5:5" ht="12" customHeight="1">
      <c r="E947" s="26"/>
    </row>
    <row r="948" spans="5:5" ht="12" customHeight="1">
      <c r="E948" s="26"/>
    </row>
    <row r="949" spans="5:5" ht="12" customHeight="1">
      <c r="E949" s="26"/>
    </row>
    <row r="950" spans="5:5" ht="12" customHeight="1">
      <c r="E950" s="26"/>
    </row>
    <row r="951" spans="5:5" ht="12" customHeight="1">
      <c r="E951" s="26"/>
    </row>
    <row r="952" spans="5:5" ht="12" customHeight="1">
      <c r="E952" s="26"/>
    </row>
    <row r="953" spans="5:5" ht="12" customHeight="1">
      <c r="E953" s="26"/>
    </row>
    <row r="954" spans="5:5" ht="12" customHeight="1">
      <c r="E954" s="26"/>
    </row>
    <row r="955" spans="5:5" ht="12" customHeight="1">
      <c r="E955" s="26"/>
    </row>
    <row r="956" spans="5:5" ht="12" customHeight="1">
      <c r="E956" s="26"/>
    </row>
    <row r="957" spans="5:5" ht="12" customHeight="1">
      <c r="E957" s="26"/>
    </row>
    <row r="958" spans="5:5" ht="12" customHeight="1">
      <c r="E958" s="26"/>
    </row>
    <row r="959" spans="5:5" ht="12" customHeight="1">
      <c r="E959" s="26"/>
    </row>
    <row r="960" spans="5:5" ht="12" customHeight="1">
      <c r="E960" s="26"/>
    </row>
    <row r="961" spans="5:5" ht="12" customHeight="1">
      <c r="E961" s="26"/>
    </row>
    <row r="962" spans="5:5" ht="12" customHeight="1">
      <c r="E962" s="26"/>
    </row>
    <row r="963" spans="5:5" ht="12" customHeight="1">
      <c r="E963" s="26"/>
    </row>
    <row r="964" spans="5:5" ht="12" customHeight="1">
      <c r="E964" s="26"/>
    </row>
    <row r="965" spans="5:5" ht="12" customHeight="1">
      <c r="E965" s="26"/>
    </row>
    <row r="966" spans="5:5" ht="12" customHeight="1">
      <c r="E966" s="26"/>
    </row>
    <row r="967" spans="5:5" ht="12" customHeight="1">
      <c r="E967" s="26"/>
    </row>
    <row r="968" spans="5:5" ht="12" customHeight="1">
      <c r="E968" s="26"/>
    </row>
    <row r="969" spans="5:5" ht="12" customHeight="1">
      <c r="E969" s="26"/>
    </row>
    <row r="970" spans="5:5" ht="12" customHeight="1">
      <c r="E970" s="26"/>
    </row>
    <row r="971" spans="5:5" ht="12" customHeight="1">
      <c r="E971" s="26"/>
    </row>
    <row r="972" spans="5:5" ht="12" customHeight="1">
      <c r="E972" s="26"/>
    </row>
    <row r="973" spans="5:5" ht="12" customHeight="1">
      <c r="E973" s="26"/>
    </row>
    <row r="974" spans="5:5" ht="12" customHeight="1">
      <c r="E974" s="26"/>
    </row>
    <row r="975" spans="5:5" ht="12" customHeight="1">
      <c r="E975" s="26"/>
    </row>
    <row r="976" spans="5:5" ht="12" customHeight="1">
      <c r="E976" s="26"/>
    </row>
    <row r="977" spans="5:5" ht="12" customHeight="1">
      <c r="E977" s="26"/>
    </row>
    <row r="978" spans="5:5" ht="12" customHeight="1">
      <c r="E978" s="26"/>
    </row>
    <row r="979" spans="5:5" ht="12" customHeight="1">
      <c r="E979" s="26"/>
    </row>
    <row r="980" spans="5:5" ht="12" customHeight="1">
      <c r="E980" s="26"/>
    </row>
    <row r="981" spans="5:5" ht="12" customHeight="1">
      <c r="E981" s="26"/>
    </row>
    <row r="982" spans="5:5" ht="12" customHeight="1">
      <c r="E982" s="26"/>
    </row>
    <row r="983" spans="5:5" ht="12" customHeight="1">
      <c r="E983" s="26"/>
    </row>
    <row r="984" spans="5:5" ht="12" customHeight="1">
      <c r="E984" s="26"/>
    </row>
    <row r="985" spans="5:5" ht="12" customHeight="1">
      <c r="E985" s="26"/>
    </row>
    <row r="986" spans="5:5" ht="12" customHeight="1">
      <c r="E986" s="26"/>
    </row>
    <row r="987" spans="5:5" ht="12" customHeight="1">
      <c r="E987" s="26"/>
    </row>
    <row r="988" spans="5:5" ht="12" customHeight="1">
      <c r="E988" s="26"/>
    </row>
    <row r="989" spans="5:5" ht="12" customHeight="1">
      <c r="E989" s="26"/>
    </row>
    <row r="990" spans="5:5" ht="12" customHeight="1">
      <c r="E990" s="26"/>
    </row>
    <row r="991" spans="5:5" ht="12" customHeight="1">
      <c r="E991" s="26"/>
    </row>
    <row r="992" spans="5:5" ht="12" customHeight="1">
      <c r="E992" s="26"/>
    </row>
    <row r="993" spans="5:5" ht="12" customHeight="1">
      <c r="E993" s="26"/>
    </row>
    <row r="994" spans="5:5" ht="12" customHeight="1">
      <c r="E994" s="26"/>
    </row>
    <row r="995" spans="5:5" ht="12" customHeight="1">
      <c r="E995" s="26"/>
    </row>
  </sheetData>
  <mergeCells count="27">
    <mergeCell ref="B23:D23"/>
    <mergeCell ref="A135:D135"/>
    <mergeCell ref="C140:L140"/>
    <mergeCell ref="C4:J6"/>
    <mergeCell ref="C8:H8"/>
    <mergeCell ref="C9:H9"/>
    <mergeCell ref="C10:G10"/>
    <mergeCell ref="C11:G11"/>
    <mergeCell ref="C12:H12"/>
    <mergeCell ref="I15:L15"/>
    <mergeCell ref="E15:H15"/>
    <mergeCell ref="B19:D19"/>
    <mergeCell ref="B20:D20"/>
    <mergeCell ref="B21:D21"/>
    <mergeCell ref="B22:D22"/>
    <mergeCell ref="A1:B6"/>
    <mergeCell ref="L11:N11"/>
    <mergeCell ref="L12:N12"/>
    <mergeCell ref="M15:N15"/>
    <mergeCell ref="C1:J3"/>
    <mergeCell ref="K1:L6"/>
    <mergeCell ref="M1:M2"/>
    <mergeCell ref="N1:N2"/>
    <mergeCell ref="N3:N4"/>
    <mergeCell ref="N5:N6"/>
    <mergeCell ref="M3:M4"/>
    <mergeCell ref="M5:M6"/>
  </mergeCells>
  <dataValidations count="2">
    <dataValidation type="list" allowBlank="1" showInputMessage="1" showErrorMessage="1" prompt="PORCENTAJE DCTO BECA BIEN - Admon de empresas  y Contaduría Publica 57.96%_x000a_Derecho 42.10%_x000a_Mercadeo Nal e Internal 61.04%_x000a_Ing. Sistemas y Telecomunicaciones 63.01%_x000a_Lic. en educación básica inglés 32.86%" sqref="J23" xr:uid="{00000000-0002-0000-0200-000001000000}">
      <formula1>$E$2:$E$6</formula1>
    </dataValidation>
    <dataValidation type="list" allowBlank="1" showInputMessage="1" showErrorMessage="1" prompt="PORCENTAJE DCTO BECA BIEN - Admon de empresas  y Contaduría Publica 60.96%_x000a_Derecho 45.10%_x000a_Mercadeo Nal e Internal 64.04%_x000a_Ing. Sistemas y Telecomunicaciones 66.01%_x000a_Lic. en educación básica inglés 35.86%_x000a__x000a__x000a_" sqref="J24" xr:uid="{00000000-0002-0000-0200-000003000000}">
      <formula1>$D$2:$D$6</formula1>
    </dataValidation>
  </dataValidations>
  <printOptions horizontalCentered="1"/>
  <pageMargins left="0.7" right="0.7" top="0.75" bottom="0.75" header="0" footer="0"/>
  <pageSetup fitToHeight="0"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PORCENTAJE DCTO BECA BIEN - Admon de empresas  y Contaduría Publica 60.96%_x000a_Derecho 45.10%_x000a_Mercadeo Nal e Internal 64.04%_x000a_Ing. Sistemas y Telecomunicaciones 66.01%_x000a_Lic. en educación básica inglés 35.86%_x000a__x000a__x000a_" xr:uid="{00000000-0002-0000-0200-000000000000}">
          <x14:formula1>
            <xm:f>Validación!$D$2:$D$6</xm:f>
          </x14:formula1>
          <xm:sqref>F24</xm:sqref>
        </x14:dataValidation>
        <x14:dataValidation type="list" allowBlank="1" showInputMessage="1" showErrorMessage="1" prompt="PORCENTAJE DCTO BECA BIEN - Admon de empresas  y Contaduría Publica 57.96%_x000a_Derecho 42.10%_x000a_Mercadeo Nal e Internal 61.04%_x000a_Ing. Sistemas y Telecomunicaciones 63.01%_x000a_Lic. en educación básica inglés 32.86%" xr:uid="{00000000-0002-0000-0200-000002000000}">
          <x14:formula1>
            <xm:f>Validación!$E$2:$E$6</xm:f>
          </x14:formula1>
          <xm:sqref>F23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cols>
    <col min="1" max="1" width="47.140625" customWidth="1"/>
    <col min="2" max="2" width="40.7109375" customWidth="1"/>
    <col min="3" max="3" width="50.7109375" style="20" customWidth="1"/>
    <col min="4" max="26" width="11.42578125" style="20" customWidth="1"/>
  </cols>
  <sheetData>
    <row r="1" spans="1:5" ht="12" customHeight="1">
      <c r="A1" s="167" t="s">
        <v>145</v>
      </c>
      <c r="B1" s="167" t="s">
        <v>146</v>
      </c>
      <c r="C1" s="167" t="s">
        <v>147</v>
      </c>
      <c r="D1" s="167" t="s">
        <v>148</v>
      </c>
      <c r="E1" s="167" t="s">
        <v>149</v>
      </c>
    </row>
    <row r="2" spans="1:5" ht="12" customHeight="1">
      <c r="A2" s="20" t="s">
        <v>150</v>
      </c>
      <c r="B2" s="20" t="s">
        <v>151</v>
      </c>
      <c r="C2" s="20" t="s">
        <v>152</v>
      </c>
      <c r="D2" s="113">
        <v>0.60960960960960964</v>
      </c>
      <c r="E2" s="113">
        <v>0.57960960960960961</v>
      </c>
    </row>
    <row r="3" spans="1:5" ht="12" customHeight="1">
      <c r="A3" s="20" t="s">
        <v>153</v>
      </c>
      <c r="B3" s="20" t="s">
        <v>154</v>
      </c>
      <c r="C3" s="114" t="s">
        <v>155</v>
      </c>
      <c r="D3" s="113">
        <v>0.45098039215686275</v>
      </c>
      <c r="E3" s="113">
        <v>0.42098039215686278</v>
      </c>
    </row>
    <row r="4" spans="1:5" ht="12" customHeight="1">
      <c r="A4" s="20" t="s">
        <v>156</v>
      </c>
      <c r="B4" s="20" t="s">
        <v>157</v>
      </c>
      <c r="C4" s="114" t="s">
        <v>158</v>
      </c>
      <c r="D4" s="113">
        <v>0.64038727524204697</v>
      </c>
      <c r="E4" s="113">
        <v>0.61038727524204694</v>
      </c>
    </row>
    <row r="5" spans="1:5" ht="12" customHeight="1">
      <c r="A5" s="20" t="s">
        <v>159</v>
      </c>
      <c r="B5" s="20" t="s">
        <v>160</v>
      </c>
      <c r="C5" s="114" t="s">
        <v>161</v>
      </c>
      <c r="D5" s="113">
        <v>0.66013071895424835</v>
      </c>
      <c r="E5" s="113">
        <v>0.63013071895424833</v>
      </c>
    </row>
    <row r="6" spans="1:5" ht="12" customHeight="1">
      <c r="A6" s="20" t="s">
        <v>162</v>
      </c>
      <c r="B6" s="20" t="s">
        <v>163</v>
      </c>
      <c r="C6" s="114" t="s">
        <v>164</v>
      </c>
      <c r="D6" s="113">
        <v>0.35856318152661965</v>
      </c>
      <c r="E6" s="113">
        <v>0.32856318152661967</v>
      </c>
    </row>
    <row r="7" spans="1:5" ht="12" customHeight="1">
      <c r="A7" s="20" t="s">
        <v>165</v>
      </c>
      <c r="B7" s="20" t="s">
        <v>166</v>
      </c>
    </row>
    <row r="8" spans="1:5" ht="12" customHeight="1">
      <c r="A8" s="20" t="s">
        <v>167</v>
      </c>
      <c r="B8" s="20" t="s">
        <v>168</v>
      </c>
    </row>
    <row r="9" spans="1:5" ht="12" customHeight="1">
      <c r="A9" s="20"/>
      <c r="B9" s="20" t="s">
        <v>169</v>
      </c>
    </row>
    <row r="10" spans="1:5" ht="12" customHeight="1">
      <c r="A10" s="20"/>
      <c r="B10" s="20" t="s">
        <v>170</v>
      </c>
    </row>
    <row r="11" spans="1:5" ht="12" customHeight="1">
      <c r="A11" s="20"/>
      <c r="B11" s="20" t="s">
        <v>171</v>
      </c>
    </row>
    <row r="12" spans="1:5" ht="12" customHeight="1">
      <c r="A12" s="20"/>
      <c r="B12" s="20" t="s">
        <v>172</v>
      </c>
    </row>
    <row r="13" spans="1:5" ht="12" customHeight="1">
      <c r="A13" s="20"/>
      <c r="B13" s="20" t="s">
        <v>173</v>
      </c>
    </row>
    <row r="14" spans="1:5" ht="12" customHeight="1">
      <c r="A14" s="20"/>
      <c r="B14" s="20" t="s">
        <v>174</v>
      </c>
    </row>
    <row r="15" spans="1:5" ht="12" customHeight="1">
      <c r="A15" s="20"/>
      <c r="B15" s="20" t="s">
        <v>175</v>
      </c>
    </row>
    <row r="16" spans="1:5" ht="12" customHeight="1">
      <c r="A16" s="20"/>
      <c r="B16" s="20"/>
    </row>
    <row r="17" spans="1:2" ht="12" customHeight="1">
      <c r="A17" s="20"/>
      <c r="B17" s="20"/>
    </row>
    <row r="18" spans="1:2" ht="12" customHeight="1">
      <c r="A18" s="20"/>
      <c r="B18" s="20"/>
    </row>
    <row r="19" spans="1:2" ht="12" customHeight="1">
      <c r="A19" s="34"/>
      <c r="B19" s="34"/>
    </row>
    <row r="20" spans="1:2" ht="12" customHeight="1">
      <c r="A20" s="20"/>
      <c r="B20" s="20"/>
    </row>
    <row r="21" spans="1:2" ht="12" customHeight="1">
      <c r="A21" s="20"/>
      <c r="B21" s="20"/>
    </row>
    <row r="22" spans="1:2" ht="12" customHeight="1">
      <c r="A22" s="20"/>
      <c r="B22" s="20"/>
    </row>
    <row r="23" spans="1:2" ht="12" customHeight="1">
      <c r="A23" s="20"/>
      <c r="B23" s="20"/>
    </row>
    <row r="24" spans="1:2" ht="12" customHeight="1">
      <c r="A24" s="20"/>
      <c r="B24" s="20"/>
    </row>
    <row r="25" spans="1:2" ht="12" customHeight="1">
      <c r="A25" s="20"/>
      <c r="B25" s="20"/>
    </row>
    <row r="26" spans="1:2" ht="12" customHeight="1">
      <c r="A26" s="20"/>
      <c r="B26" s="20"/>
    </row>
    <row r="27" spans="1:2" ht="12" customHeight="1">
      <c r="A27" s="20"/>
      <c r="B27" s="20"/>
    </row>
    <row r="28" spans="1:2" ht="12" customHeight="1">
      <c r="A28" s="20"/>
      <c r="B28" s="20"/>
    </row>
    <row r="29" spans="1:2" ht="12" customHeight="1">
      <c r="A29" s="20"/>
      <c r="B29" s="20"/>
    </row>
    <row r="30" spans="1:2" ht="12" customHeight="1">
      <c r="A30" s="20"/>
      <c r="B30" s="20"/>
    </row>
    <row r="31" spans="1:2" ht="12" customHeight="1">
      <c r="A31" s="20"/>
      <c r="B31" s="20"/>
    </row>
    <row r="32" spans="1:2" ht="12" customHeight="1">
      <c r="A32" s="20"/>
      <c r="B32" s="20"/>
    </row>
    <row r="33" spans="1:2" ht="12" customHeight="1">
      <c r="A33" s="20"/>
      <c r="B33" s="20"/>
    </row>
    <row r="34" spans="1:2" ht="12" customHeight="1">
      <c r="A34" s="20"/>
      <c r="B34" s="20"/>
    </row>
    <row r="35" spans="1:2" ht="12" customHeight="1">
      <c r="A35" s="20"/>
      <c r="B35" s="20"/>
    </row>
    <row r="36" spans="1:2" ht="12" customHeight="1">
      <c r="A36" s="20"/>
      <c r="B36" s="20"/>
    </row>
    <row r="37" spans="1:2" ht="12" customHeight="1">
      <c r="A37" s="20"/>
      <c r="B37" s="20"/>
    </row>
    <row r="38" spans="1:2" ht="12" customHeight="1">
      <c r="A38" s="20"/>
      <c r="B38" s="20"/>
    </row>
    <row r="39" spans="1:2" ht="12" customHeight="1">
      <c r="A39" s="20"/>
      <c r="B39" s="20"/>
    </row>
    <row r="40" spans="1:2" ht="12" customHeight="1">
      <c r="A40" s="20"/>
      <c r="B40" s="20"/>
    </row>
    <row r="41" spans="1:2" ht="12" customHeight="1">
      <c r="A41" s="20"/>
      <c r="B41" s="20"/>
    </row>
    <row r="42" spans="1:2" ht="12" customHeight="1">
      <c r="A42" s="20"/>
      <c r="B42" s="20"/>
    </row>
    <row r="43" spans="1:2" ht="12" customHeight="1">
      <c r="A43" s="20"/>
      <c r="B43" s="20"/>
    </row>
    <row r="44" spans="1:2" ht="12" customHeight="1">
      <c r="A44" s="20"/>
      <c r="B44" s="20"/>
    </row>
    <row r="45" spans="1:2" ht="12" customHeight="1">
      <c r="A45" s="20"/>
      <c r="B45" s="20"/>
    </row>
    <row r="46" spans="1:2" ht="12" customHeight="1">
      <c r="A46" s="20"/>
      <c r="B46" s="20"/>
    </row>
    <row r="47" spans="1:2" ht="12" customHeight="1">
      <c r="A47" s="20"/>
      <c r="B47" s="20"/>
    </row>
    <row r="48" spans="1:2" ht="12" customHeight="1">
      <c r="A48" s="20"/>
      <c r="B48" s="20"/>
    </row>
    <row r="49" spans="1:2" ht="12" customHeight="1">
      <c r="A49" s="20"/>
      <c r="B49" s="20"/>
    </row>
    <row r="50" spans="1:2" ht="12" customHeight="1">
      <c r="A50" s="20"/>
      <c r="B50" s="20"/>
    </row>
    <row r="51" spans="1:2" ht="12" customHeight="1">
      <c r="A51" s="20"/>
      <c r="B51" s="20"/>
    </row>
    <row r="52" spans="1:2" ht="12" customHeight="1">
      <c r="A52" s="20"/>
      <c r="B52" s="20"/>
    </row>
    <row r="53" spans="1:2" ht="12" customHeight="1">
      <c r="A53" s="20"/>
      <c r="B53" s="20"/>
    </row>
    <row r="54" spans="1:2" ht="12" customHeight="1">
      <c r="A54" s="20"/>
      <c r="B54" s="20"/>
    </row>
    <row r="55" spans="1:2" ht="12" customHeight="1">
      <c r="A55" s="20"/>
      <c r="B55" s="20"/>
    </row>
    <row r="56" spans="1:2" ht="12" customHeight="1">
      <c r="A56" s="20"/>
      <c r="B56" s="20"/>
    </row>
    <row r="57" spans="1:2" ht="12" customHeight="1">
      <c r="A57" s="20"/>
      <c r="B57" s="20"/>
    </row>
    <row r="58" spans="1:2" ht="12" customHeight="1">
      <c r="A58" s="20"/>
      <c r="B58" s="20"/>
    </row>
    <row r="59" spans="1:2" ht="12" customHeight="1">
      <c r="A59" s="20"/>
      <c r="B59" s="20"/>
    </row>
    <row r="60" spans="1:2" ht="12" customHeight="1">
      <c r="A60" s="20"/>
      <c r="B60" s="20"/>
    </row>
    <row r="61" spans="1:2" ht="12" customHeight="1">
      <c r="A61" s="20"/>
      <c r="B61" s="20"/>
    </row>
    <row r="62" spans="1:2" ht="12" customHeight="1">
      <c r="A62" s="20"/>
      <c r="B62" s="20"/>
    </row>
    <row r="63" spans="1:2" ht="12" customHeight="1">
      <c r="A63" s="20"/>
      <c r="B63" s="20"/>
    </row>
    <row r="64" spans="1:2" ht="12" customHeight="1">
      <c r="A64" s="20"/>
      <c r="B64" s="20"/>
    </row>
    <row r="65" spans="1:2" ht="12" customHeight="1">
      <c r="A65" s="20"/>
      <c r="B65" s="20"/>
    </row>
    <row r="66" spans="1:2" ht="12" customHeight="1">
      <c r="A66" s="20"/>
      <c r="B66" s="20"/>
    </row>
    <row r="67" spans="1:2" ht="12" customHeight="1">
      <c r="A67" s="20"/>
      <c r="B67" s="20"/>
    </row>
    <row r="68" spans="1:2" ht="12" customHeight="1">
      <c r="A68" s="20"/>
      <c r="B68" s="20"/>
    </row>
    <row r="69" spans="1:2" ht="12" customHeight="1">
      <c r="A69" s="20"/>
      <c r="B69" s="20"/>
    </row>
    <row r="70" spans="1:2" ht="12" customHeight="1">
      <c r="A70" s="20"/>
      <c r="B70" s="20"/>
    </row>
    <row r="71" spans="1:2" ht="12" customHeight="1">
      <c r="A71" s="20"/>
      <c r="B71" s="20"/>
    </row>
    <row r="72" spans="1:2" ht="12" customHeight="1">
      <c r="A72" s="20"/>
      <c r="B72" s="20"/>
    </row>
    <row r="73" spans="1:2" ht="12" customHeight="1">
      <c r="A73" s="20"/>
      <c r="B73" s="20"/>
    </row>
    <row r="74" spans="1:2" ht="12" customHeight="1">
      <c r="A74" s="34"/>
      <c r="B74" s="34"/>
    </row>
    <row r="75" spans="1:2" ht="12" customHeight="1">
      <c r="A75" s="20"/>
      <c r="B75" s="20"/>
    </row>
    <row r="76" spans="1:2" ht="12" customHeight="1">
      <c r="A76" s="34"/>
      <c r="B76" s="34"/>
    </row>
    <row r="77" spans="1:2" ht="12" customHeight="1">
      <c r="A77" s="20"/>
      <c r="B77" s="20"/>
    </row>
    <row r="78" spans="1:2" ht="12" customHeight="1">
      <c r="A78" s="20"/>
      <c r="B78" s="20"/>
    </row>
    <row r="79" spans="1:2" ht="12" customHeight="1">
      <c r="A79" s="20"/>
      <c r="B79" s="20"/>
    </row>
    <row r="80" spans="1:2" ht="12" customHeight="1">
      <c r="A80" s="20"/>
      <c r="B80" s="20"/>
    </row>
    <row r="81" spans="1:2" ht="12" customHeight="1">
      <c r="A81" s="20"/>
      <c r="B81" s="20"/>
    </row>
    <row r="82" spans="1:2" ht="12" customHeight="1">
      <c r="A82" s="20"/>
      <c r="B82" s="20"/>
    </row>
    <row r="83" spans="1:2" ht="12" customHeight="1">
      <c r="A83" s="20"/>
      <c r="B83" s="20"/>
    </row>
    <row r="84" spans="1:2" ht="12" customHeight="1">
      <c r="A84" s="20"/>
      <c r="B84" s="20"/>
    </row>
    <row r="85" spans="1:2" ht="12" customHeight="1">
      <c r="A85" s="20"/>
      <c r="B85" s="20"/>
    </row>
    <row r="86" spans="1:2" ht="12" customHeight="1">
      <c r="A86" s="20"/>
      <c r="B86" s="20"/>
    </row>
    <row r="87" spans="1:2" ht="12" customHeight="1">
      <c r="A87" s="20"/>
      <c r="B87" s="20"/>
    </row>
    <row r="88" spans="1:2" ht="12" customHeight="1">
      <c r="A88" s="20"/>
      <c r="B88" s="20"/>
    </row>
    <row r="89" spans="1:2" ht="12" customHeight="1">
      <c r="A89" s="20"/>
      <c r="B89" s="20"/>
    </row>
    <row r="90" spans="1:2" ht="12" customHeight="1">
      <c r="A90" s="20"/>
      <c r="B90" s="20"/>
    </row>
    <row r="91" spans="1:2" ht="12" customHeight="1">
      <c r="A91" s="20"/>
      <c r="B91" s="20"/>
    </row>
    <row r="92" spans="1:2" ht="12" customHeight="1">
      <c r="A92" s="20"/>
      <c r="B92" s="20"/>
    </row>
    <row r="93" spans="1:2" ht="12" customHeight="1">
      <c r="A93" s="20"/>
      <c r="B93" s="20"/>
    </row>
    <row r="94" spans="1:2" ht="12" customHeight="1">
      <c r="A94" s="20"/>
      <c r="B94" s="20"/>
    </row>
    <row r="95" spans="1:2" ht="12" customHeight="1">
      <c r="A95" s="20"/>
      <c r="B95" s="20"/>
    </row>
    <row r="96" spans="1:2" ht="12" customHeight="1">
      <c r="A96" s="20"/>
      <c r="B96" s="20"/>
    </row>
    <row r="97" spans="1:2" ht="12" customHeight="1">
      <c r="A97" s="20"/>
      <c r="B97" s="20"/>
    </row>
    <row r="98" spans="1:2" ht="12" customHeight="1">
      <c r="A98" s="20"/>
      <c r="B98" s="20"/>
    </row>
    <row r="99" spans="1:2" ht="12" customHeight="1">
      <c r="A99" s="20"/>
      <c r="B99" s="20"/>
    </row>
    <row r="100" spans="1:2" ht="12" customHeight="1">
      <c r="A100" s="20"/>
      <c r="B100" s="20"/>
    </row>
    <row r="101" spans="1:2" ht="12" customHeight="1">
      <c r="A101" s="20"/>
      <c r="B101" s="20"/>
    </row>
    <row r="102" spans="1:2" ht="12" customHeight="1">
      <c r="A102" s="20"/>
      <c r="B102" s="20"/>
    </row>
    <row r="103" spans="1:2" ht="12" customHeight="1">
      <c r="A103" s="20"/>
      <c r="B103" s="20"/>
    </row>
    <row r="104" spans="1:2" ht="12" customHeight="1">
      <c r="A104" s="20"/>
      <c r="B104" s="20"/>
    </row>
    <row r="105" spans="1:2" ht="12" customHeight="1">
      <c r="A105" s="20"/>
      <c r="B105" s="20"/>
    </row>
    <row r="106" spans="1:2" ht="12" customHeight="1">
      <c r="A106" s="20"/>
      <c r="B106" s="20"/>
    </row>
    <row r="107" spans="1:2" ht="12" customHeight="1">
      <c r="A107" s="20"/>
      <c r="B107" s="20"/>
    </row>
    <row r="108" spans="1:2" ht="12" customHeight="1">
      <c r="A108" s="20"/>
      <c r="B108" s="20"/>
    </row>
    <row r="109" spans="1:2" ht="12" customHeight="1">
      <c r="A109" s="20"/>
      <c r="B109" s="20"/>
    </row>
    <row r="110" spans="1:2" ht="12" customHeight="1">
      <c r="A110" s="20"/>
      <c r="B110" s="20"/>
    </row>
    <row r="111" spans="1:2" ht="12" customHeight="1">
      <c r="A111" s="20"/>
      <c r="B111" s="20"/>
    </row>
    <row r="112" spans="1:2" ht="12" customHeight="1">
      <c r="A112" s="20"/>
      <c r="B112" s="20"/>
    </row>
    <row r="113" spans="1:2" ht="12" customHeight="1">
      <c r="A113" s="20"/>
      <c r="B113" s="20"/>
    </row>
    <row r="114" spans="1:2" ht="12" customHeight="1">
      <c r="A114" s="20"/>
      <c r="B114" s="20"/>
    </row>
    <row r="115" spans="1:2" ht="12" customHeight="1">
      <c r="A115" s="20"/>
      <c r="B115" s="20"/>
    </row>
    <row r="116" spans="1:2" ht="12" customHeight="1">
      <c r="A116" s="20"/>
      <c r="B116" s="20"/>
    </row>
    <row r="117" spans="1:2" ht="12" customHeight="1">
      <c r="A117" s="20"/>
      <c r="B117" s="20"/>
    </row>
    <row r="118" spans="1:2" ht="12" customHeight="1">
      <c r="A118" s="20"/>
      <c r="B118" s="20"/>
    </row>
    <row r="119" spans="1:2" ht="12" customHeight="1">
      <c r="A119" s="20"/>
      <c r="B119" s="20"/>
    </row>
    <row r="120" spans="1:2" ht="12" customHeight="1">
      <c r="A120" s="20"/>
      <c r="B120" s="20"/>
    </row>
    <row r="121" spans="1:2" ht="12" customHeight="1">
      <c r="A121" s="20"/>
      <c r="B121" s="20"/>
    </row>
    <row r="122" spans="1:2" ht="12" customHeight="1">
      <c r="A122" s="20"/>
      <c r="B122" s="20"/>
    </row>
    <row r="123" spans="1:2" ht="12" customHeight="1">
      <c r="A123" s="20"/>
      <c r="B123" s="20"/>
    </row>
    <row r="124" spans="1:2" ht="12" customHeight="1">
      <c r="A124" s="20"/>
      <c r="B124" s="20"/>
    </row>
    <row r="125" spans="1:2" ht="12" customHeight="1">
      <c r="A125" s="20"/>
      <c r="B125" s="20"/>
    </row>
    <row r="126" spans="1:2" ht="12" customHeight="1">
      <c r="A126" s="20"/>
      <c r="B126" s="20"/>
    </row>
    <row r="127" spans="1:2" ht="12" customHeight="1">
      <c r="A127" s="20"/>
      <c r="B127" s="20"/>
    </row>
    <row r="128" spans="1:2" ht="12" customHeight="1">
      <c r="A128" s="20"/>
      <c r="B128" s="20"/>
    </row>
    <row r="129" spans="1:2" ht="12" customHeight="1">
      <c r="A129" s="20"/>
      <c r="B129" s="20"/>
    </row>
    <row r="130" spans="1:2" ht="12" customHeight="1">
      <c r="A130" s="20"/>
      <c r="B130" s="20"/>
    </row>
    <row r="131" spans="1:2" ht="12" customHeight="1">
      <c r="A131" s="20"/>
      <c r="B131" s="20"/>
    </row>
    <row r="132" spans="1:2" ht="12" customHeight="1">
      <c r="A132" s="20"/>
      <c r="B132" s="20"/>
    </row>
    <row r="133" spans="1:2" ht="12" customHeight="1">
      <c r="A133" s="20"/>
      <c r="B133" s="20"/>
    </row>
    <row r="134" spans="1:2" ht="12" customHeight="1">
      <c r="A134" s="20"/>
      <c r="B134" s="20"/>
    </row>
    <row r="135" spans="1:2" ht="12" customHeight="1">
      <c r="A135" s="20"/>
      <c r="B135" s="20"/>
    </row>
    <row r="136" spans="1:2" ht="12" customHeight="1">
      <c r="A136" s="20"/>
      <c r="B136" s="20"/>
    </row>
    <row r="137" spans="1:2" ht="12" customHeight="1">
      <c r="A137" s="20"/>
      <c r="B137" s="20"/>
    </row>
    <row r="138" spans="1:2" ht="12" customHeight="1">
      <c r="A138" s="20"/>
      <c r="B138" s="20"/>
    </row>
    <row r="139" spans="1:2" ht="12" customHeight="1">
      <c r="A139" s="20"/>
      <c r="B139" s="20"/>
    </row>
    <row r="140" spans="1:2" ht="12" customHeight="1">
      <c r="A140" s="20"/>
      <c r="B140" s="20"/>
    </row>
    <row r="141" spans="1:2" ht="12" customHeight="1">
      <c r="A141" s="20"/>
      <c r="B141" s="20"/>
    </row>
    <row r="142" spans="1:2" ht="12" customHeight="1">
      <c r="A142" s="20"/>
      <c r="B142" s="20"/>
    </row>
    <row r="143" spans="1:2" ht="12" customHeight="1">
      <c r="A143" s="20"/>
      <c r="B143" s="20"/>
    </row>
    <row r="144" spans="1:2" ht="12" customHeight="1">
      <c r="A144" s="20"/>
      <c r="B144" s="20"/>
    </row>
    <row r="145" spans="1:2" ht="12" customHeight="1">
      <c r="A145" s="20"/>
      <c r="B145" s="20"/>
    </row>
    <row r="146" spans="1:2" ht="12" customHeight="1">
      <c r="A146" s="20"/>
      <c r="B146" s="20"/>
    </row>
    <row r="147" spans="1:2" ht="12" customHeight="1">
      <c r="A147" s="20"/>
      <c r="B147" s="20"/>
    </row>
    <row r="148" spans="1:2" ht="12" customHeight="1">
      <c r="A148" s="20"/>
      <c r="B148" s="20"/>
    </row>
    <row r="149" spans="1:2" ht="12" customHeight="1">
      <c r="A149" s="20"/>
      <c r="B149" s="20"/>
    </row>
    <row r="150" spans="1:2" ht="12" customHeight="1">
      <c r="A150" s="20"/>
      <c r="B150" s="20"/>
    </row>
    <row r="151" spans="1:2" ht="12" customHeight="1">
      <c r="A151" s="20"/>
      <c r="B151" s="20"/>
    </row>
    <row r="152" spans="1:2" ht="12" customHeight="1">
      <c r="A152" s="20"/>
      <c r="B152" s="20"/>
    </row>
    <row r="153" spans="1:2" ht="12" customHeight="1">
      <c r="A153" s="20"/>
      <c r="B153" s="20"/>
    </row>
    <row r="154" spans="1:2" ht="12" customHeight="1">
      <c r="A154" s="20"/>
      <c r="B154" s="20"/>
    </row>
    <row r="155" spans="1:2" ht="12" customHeight="1">
      <c r="A155" s="20"/>
      <c r="B155" s="20"/>
    </row>
    <row r="156" spans="1:2" ht="12" customHeight="1">
      <c r="A156" s="20"/>
      <c r="B156" s="20"/>
    </row>
    <row r="157" spans="1:2" ht="12" customHeight="1">
      <c r="A157" s="20"/>
      <c r="B157" s="20"/>
    </row>
    <row r="158" spans="1:2" ht="12" customHeight="1">
      <c r="A158" s="20"/>
      <c r="B158" s="20"/>
    </row>
    <row r="159" spans="1:2" ht="12" customHeight="1">
      <c r="A159" s="20"/>
      <c r="B159" s="20"/>
    </row>
    <row r="160" spans="1:2" ht="12" customHeight="1">
      <c r="A160" s="20"/>
      <c r="B160" s="20"/>
    </row>
    <row r="161" spans="1:2" ht="12" customHeight="1">
      <c r="A161" s="20"/>
      <c r="B161" s="20"/>
    </row>
    <row r="162" spans="1:2" ht="12" customHeight="1">
      <c r="A162" s="20"/>
      <c r="B162" s="20"/>
    </row>
    <row r="163" spans="1:2" ht="12" customHeight="1">
      <c r="A163" s="20"/>
      <c r="B163" s="20"/>
    </row>
    <row r="164" spans="1:2" ht="12" customHeight="1">
      <c r="A164" s="20"/>
      <c r="B164" s="20"/>
    </row>
    <row r="165" spans="1:2" ht="12" customHeight="1">
      <c r="A165" s="20"/>
      <c r="B165" s="20"/>
    </row>
    <row r="166" spans="1:2" ht="12" customHeight="1">
      <c r="A166" s="20"/>
      <c r="B166" s="20"/>
    </row>
    <row r="167" spans="1:2" ht="12" customHeight="1">
      <c r="A167" s="20"/>
      <c r="B167" s="20"/>
    </row>
    <row r="168" spans="1:2" ht="12" customHeight="1">
      <c r="A168" s="20"/>
      <c r="B168" s="20"/>
    </row>
    <row r="169" spans="1:2" ht="12" customHeight="1">
      <c r="A169" s="20"/>
      <c r="B169" s="20"/>
    </row>
    <row r="170" spans="1:2" ht="12" customHeight="1">
      <c r="A170" s="20"/>
      <c r="B170" s="20"/>
    </row>
    <row r="171" spans="1:2" ht="12" customHeight="1">
      <c r="A171" s="20"/>
      <c r="B171" s="20"/>
    </row>
    <row r="172" spans="1:2" ht="12" customHeight="1">
      <c r="A172" s="20"/>
      <c r="B172" s="20"/>
    </row>
    <row r="173" spans="1:2" ht="12" customHeight="1">
      <c r="A173" s="20"/>
      <c r="B173" s="20"/>
    </row>
    <row r="174" spans="1:2" ht="12" customHeight="1">
      <c r="A174" s="20"/>
      <c r="B174" s="20"/>
    </row>
    <row r="175" spans="1:2" ht="12" customHeight="1">
      <c r="A175" s="20"/>
      <c r="B175" s="20"/>
    </row>
    <row r="176" spans="1:2" ht="12" customHeight="1">
      <c r="A176" s="20"/>
      <c r="B176" s="20"/>
    </row>
    <row r="177" spans="1:2" ht="12" customHeight="1">
      <c r="A177" s="20"/>
      <c r="B177" s="20"/>
    </row>
    <row r="178" spans="1:2" ht="12" customHeight="1">
      <c r="A178" s="20"/>
      <c r="B178" s="20"/>
    </row>
    <row r="179" spans="1:2" ht="12" customHeight="1">
      <c r="A179" s="20"/>
      <c r="B179" s="20"/>
    </row>
    <row r="180" spans="1:2" ht="12" customHeight="1">
      <c r="A180" s="20"/>
      <c r="B180" s="20"/>
    </row>
    <row r="181" spans="1:2" ht="12" customHeight="1">
      <c r="A181" s="20"/>
      <c r="B181" s="20"/>
    </row>
    <row r="182" spans="1:2" ht="12" customHeight="1">
      <c r="A182" s="20"/>
      <c r="B182" s="20"/>
    </row>
    <row r="183" spans="1:2" ht="12" customHeight="1">
      <c r="A183" s="20"/>
      <c r="B183" s="20"/>
    </row>
    <row r="184" spans="1:2" ht="12" customHeight="1">
      <c r="A184" s="20"/>
      <c r="B184" s="20"/>
    </row>
    <row r="185" spans="1:2" ht="12" customHeight="1">
      <c r="A185" s="20"/>
      <c r="B185" s="20"/>
    </row>
    <row r="186" spans="1:2" ht="12" customHeight="1">
      <c r="A186" s="20"/>
      <c r="B186" s="20"/>
    </row>
    <row r="187" spans="1:2" ht="12" customHeight="1">
      <c r="A187" s="20"/>
      <c r="B187" s="20"/>
    </row>
    <row r="188" spans="1:2" ht="12" customHeight="1">
      <c r="A188" s="20"/>
      <c r="B188" s="20"/>
    </row>
    <row r="189" spans="1:2" ht="12" customHeight="1">
      <c r="A189" s="20"/>
      <c r="B189" s="20"/>
    </row>
    <row r="190" spans="1:2" ht="12" customHeight="1">
      <c r="A190" s="20"/>
      <c r="B190" s="20"/>
    </row>
    <row r="191" spans="1:2" ht="12" customHeight="1">
      <c r="A191" s="20"/>
      <c r="B191" s="20"/>
    </row>
    <row r="192" spans="1:2" ht="12" customHeight="1">
      <c r="A192" s="20"/>
      <c r="B192" s="20"/>
    </row>
    <row r="193" spans="1:2" ht="12" customHeight="1">
      <c r="A193" s="20"/>
      <c r="B193" s="20"/>
    </row>
    <row r="194" spans="1:2" ht="12" customHeight="1">
      <c r="A194" s="20"/>
      <c r="B194" s="20"/>
    </row>
    <row r="195" spans="1:2" ht="12" customHeight="1">
      <c r="A195" s="20"/>
      <c r="B195" s="20"/>
    </row>
    <row r="196" spans="1:2" ht="12" customHeight="1">
      <c r="A196" s="20"/>
      <c r="B196" s="20"/>
    </row>
    <row r="197" spans="1:2" ht="12" customHeight="1">
      <c r="A197" s="20"/>
      <c r="B197" s="20"/>
    </row>
    <row r="198" spans="1:2" ht="12" customHeight="1">
      <c r="A198" s="20"/>
      <c r="B198" s="20"/>
    </row>
    <row r="199" spans="1:2" ht="12" customHeight="1">
      <c r="A199" s="20"/>
      <c r="B199" s="20"/>
    </row>
    <row r="200" spans="1:2" ht="12" customHeight="1">
      <c r="A200" s="20"/>
      <c r="B200" s="20"/>
    </row>
    <row r="201" spans="1:2" ht="12" customHeight="1">
      <c r="A201" s="20"/>
      <c r="B201" s="20"/>
    </row>
    <row r="202" spans="1:2" ht="12" customHeight="1">
      <c r="A202" s="20"/>
      <c r="B202" s="20"/>
    </row>
    <row r="203" spans="1:2" ht="12" customHeight="1">
      <c r="A203" s="20"/>
      <c r="B203" s="20"/>
    </row>
    <row r="204" spans="1:2" ht="12" customHeight="1">
      <c r="A204" s="20"/>
      <c r="B204" s="20"/>
    </row>
    <row r="205" spans="1:2" ht="12" customHeight="1">
      <c r="A205" s="20"/>
      <c r="B205" s="20"/>
    </row>
    <row r="206" spans="1:2" ht="12" customHeight="1">
      <c r="A206" s="20"/>
      <c r="B206" s="20"/>
    </row>
    <row r="207" spans="1:2" ht="12" customHeight="1">
      <c r="A207" s="20"/>
      <c r="B207" s="20"/>
    </row>
    <row r="208" spans="1:2" ht="12" customHeight="1">
      <c r="A208" s="20"/>
      <c r="B208" s="20"/>
    </row>
    <row r="209" spans="1:2" ht="12" customHeight="1">
      <c r="A209" s="20"/>
      <c r="B209" s="20"/>
    </row>
    <row r="210" spans="1:2" ht="12" customHeight="1">
      <c r="A210" s="20"/>
      <c r="B210" s="20"/>
    </row>
    <row r="211" spans="1:2" ht="12" customHeight="1">
      <c r="A211" s="20"/>
      <c r="B211" s="20"/>
    </row>
    <row r="212" spans="1:2" ht="12" customHeight="1">
      <c r="A212" s="20"/>
      <c r="B212" s="20"/>
    </row>
    <row r="213" spans="1:2" ht="12" customHeight="1">
      <c r="A213" s="20"/>
      <c r="B213" s="20"/>
    </row>
    <row r="214" spans="1:2" ht="12" customHeight="1">
      <c r="A214" s="20"/>
      <c r="B214" s="20"/>
    </row>
    <row r="215" spans="1:2" ht="12" customHeight="1">
      <c r="A215" s="20"/>
      <c r="B215" s="20"/>
    </row>
    <row r="216" spans="1:2" ht="12" customHeight="1">
      <c r="A216" s="20"/>
      <c r="B216" s="20"/>
    </row>
    <row r="217" spans="1:2" ht="12" customHeight="1">
      <c r="A217" s="20"/>
      <c r="B217" s="20"/>
    </row>
    <row r="218" spans="1:2" ht="12" customHeight="1">
      <c r="A218" s="20"/>
      <c r="B218" s="20"/>
    </row>
    <row r="219" spans="1:2" ht="12" customHeight="1">
      <c r="A219" s="20"/>
      <c r="B219" s="20"/>
    </row>
    <row r="220" spans="1:2" ht="12" customHeight="1">
      <c r="A220" s="20"/>
      <c r="B220" s="20"/>
    </row>
    <row r="221" spans="1:2" ht="12" customHeight="1">
      <c r="A221" s="20"/>
      <c r="B221" s="20"/>
    </row>
    <row r="222" spans="1:2" ht="12" customHeight="1">
      <c r="A222" s="20"/>
      <c r="B222" s="20"/>
    </row>
    <row r="223" spans="1:2" ht="12" customHeight="1">
      <c r="A223" s="20"/>
      <c r="B223" s="20"/>
    </row>
    <row r="224" spans="1:2" ht="12" customHeight="1">
      <c r="A224" s="20"/>
      <c r="B224" s="20"/>
    </row>
    <row r="225" spans="1:2" ht="12" customHeight="1">
      <c r="A225" s="20"/>
      <c r="B225" s="20"/>
    </row>
    <row r="226" spans="1:2" ht="12" customHeight="1">
      <c r="A226" s="20"/>
      <c r="B226" s="20"/>
    </row>
    <row r="227" spans="1:2" ht="12" customHeight="1">
      <c r="A227" s="20"/>
      <c r="B227" s="20"/>
    </row>
    <row r="228" spans="1:2" ht="12" customHeight="1">
      <c r="A228" s="20"/>
      <c r="B228" s="20"/>
    </row>
    <row r="229" spans="1:2" ht="12" customHeight="1">
      <c r="A229" s="20"/>
      <c r="B229" s="20"/>
    </row>
    <row r="230" spans="1:2" ht="12" customHeight="1">
      <c r="A230" s="20"/>
      <c r="B230" s="20"/>
    </row>
    <row r="231" spans="1:2" ht="12" customHeight="1">
      <c r="A231" s="20"/>
      <c r="B231" s="20"/>
    </row>
    <row r="232" spans="1:2" ht="12" customHeight="1">
      <c r="A232" s="20"/>
      <c r="B232" s="20"/>
    </row>
    <row r="233" spans="1:2" ht="12" customHeight="1">
      <c r="A233" s="20"/>
      <c r="B233" s="20"/>
    </row>
    <row r="234" spans="1:2" ht="12" customHeight="1">
      <c r="A234" s="20"/>
      <c r="B234" s="20"/>
    </row>
    <row r="235" spans="1:2" ht="12" customHeight="1">
      <c r="A235" s="20"/>
      <c r="B235" s="20"/>
    </row>
    <row r="236" spans="1:2" ht="12" customHeight="1">
      <c r="A236" s="20"/>
      <c r="B236" s="20"/>
    </row>
    <row r="237" spans="1:2" ht="12" customHeight="1">
      <c r="A237" s="20"/>
      <c r="B237" s="20"/>
    </row>
    <row r="238" spans="1:2" ht="12" customHeight="1">
      <c r="A238" s="20"/>
      <c r="B238" s="20"/>
    </row>
    <row r="239" spans="1:2" ht="12" customHeight="1">
      <c r="A239" s="20"/>
      <c r="B239" s="20"/>
    </row>
    <row r="240" spans="1:2" ht="12" customHeight="1">
      <c r="A240" s="20"/>
      <c r="B240" s="20"/>
    </row>
    <row r="241" spans="1:2" ht="12" customHeight="1">
      <c r="A241" s="20"/>
      <c r="B241" s="20"/>
    </row>
    <row r="242" spans="1:2" ht="12" customHeight="1">
      <c r="A242" s="20"/>
      <c r="B242" s="20"/>
    </row>
    <row r="243" spans="1:2" ht="12" customHeight="1">
      <c r="A243" s="20"/>
      <c r="B243" s="20"/>
    </row>
    <row r="244" spans="1:2" ht="12" customHeight="1">
      <c r="A244" s="20"/>
      <c r="B244" s="20"/>
    </row>
    <row r="245" spans="1:2" ht="12" customHeight="1">
      <c r="A245" s="20"/>
      <c r="B245" s="20"/>
    </row>
    <row r="246" spans="1:2" ht="12" customHeight="1">
      <c r="A246" s="20"/>
      <c r="B246" s="20"/>
    </row>
    <row r="247" spans="1:2" ht="12" customHeight="1">
      <c r="A247" s="20"/>
      <c r="B247" s="20"/>
    </row>
    <row r="248" spans="1:2" ht="12" customHeight="1">
      <c r="A248" s="20"/>
      <c r="B248" s="20"/>
    </row>
    <row r="249" spans="1:2" ht="12" customHeight="1">
      <c r="A249" s="20"/>
      <c r="B249" s="20"/>
    </row>
    <row r="250" spans="1:2" ht="12" customHeight="1">
      <c r="A250" s="20"/>
      <c r="B250" s="20"/>
    </row>
    <row r="251" spans="1:2" ht="12" customHeight="1">
      <c r="A251" s="20"/>
      <c r="B251" s="20"/>
    </row>
    <row r="252" spans="1:2" ht="12" customHeight="1">
      <c r="A252" s="20"/>
      <c r="B252" s="20"/>
    </row>
    <row r="253" spans="1:2" ht="12" customHeight="1">
      <c r="A253" s="20"/>
      <c r="B253" s="20"/>
    </row>
    <row r="254" spans="1:2" ht="12" customHeight="1">
      <c r="A254" s="20"/>
      <c r="B254" s="20"/>
    </row>
    <row r="255" spans="1:2" ht="12" customHeight="1">
      <c r="A255" s="20"/>
      <c r="B255" s="20"/>
    </row>
    <row r="256" spans="1:2" ht="12" customHeight="1">
      <c r="A256" s="20"/>
      <c r="B256" s="20"/>
    </row>
    <row r="257" spans="1:2" ht="12" customHeight="1">
      <c r="A257" s="20"/>
      <c r="B257" s="20"/>
    </row>
    <row r="258" spans="1:2" ht="12" customHeight="1">
      <c r="A258" s="20"/>
      <c r="B258" s="20"/>
    </row>
    <row r="259" spans="1:2" ht="12" customHeight="1">
      <c r="A259" s="20"/>
      <c r="B259" s="20"/>
    </row>
    <row r="260" spans="1:2" ht="12" customHeight="1">
      <c r="A260" s="20"/>
      <c r="B260" s="20"/>
    </row>
    <row r="261" spans="1:2" ht="12" customHeight="1">
      <c r="A261" s="20"/>
      <c r="B261" s="20"/>
    </row>
    <row r="262" spans="1:2" ht="12" customHeight="1">
      <c r="A262" s="20"/>
      <c r="B262" s="20"/>
    </row>
    <row r="263" spans="1:2" ht="12" customHeight="1">
      <c r="A263" s="20"/>
      <c r="B263" s="20"/>
    </row>
    <row r="264" spans="1:2" ht="12" customHeight="1">
      <c r="A264" s="20"/>
      <c r="B264" s="20"/>
    </row>
    <row r="265" spans="1:2" ht="12" customHeight="1">
      <c r="A265" s="20"/>
      <c r="B265" s="20"/>
    </row>
    <row r="266" spans="1:2" ht="12" customHeight="1">
      <c r="A266" s="20"/>
      <c r="B266" s="20"/>
    </row>
    <row r="267" spans="1:2" ht="12" customHeight="1">
      <c r="A267" s="20"/>
      <c r="B267" s="20"/>
    </row>
    <row r="268" spans="1:2" ht="12" customHeight="1">
      <c r="A268" s="20"/>
      <c r="B268" s="20"/>
    </row>
    <row r="269" spans="1:2" ht="12" customHeight="1">
      <c r="A269" s="20"/>
      <c r="B269" s="20"/>
    </row>
    <row r="270" spans="1:2" ht="12" customHeight="1">
      <c r="A270" s="20"/>
      <c r="B270" s="20"/>
    </row>
    <row r="271" spans="1:2" ht="12" customHeight="1">
      <c r="A271" s="20"/>
      <c r="B271" s="20"/>
    </row>
    <row r="272" spans="1:2" ht="12" customHeight="1">
      <c r="A272" s="20"/>
      <c r="B272" s="20"/>
    </row>
    <row r="273" spans="1:2" ht="12" customHeight="1">
      <c r="A273" s="20"/>
      <c r="B273" s="20"/>
    </row>
    <row r="274" spans="1:2" ht="12" customHeight="1">
      <c r="A274" s="20"/>
      <c r="B274" s="20"/>
    </row>
    <row r="275" spans="1:2" ht="12" customHeight="1">
      <c r="A275" s="20"/>
      <c r="B275" s="20"/>
    </row>
    <row r="276" spans="1:2" ht="12" customHeight="1">
      <c r="A276" s="20"/>
      <c r="B276" s="20"/>
    </row>
    <row r="277" spans="1:2" ht="12" customHeight="1">
      <c r="A277" s="20"/>
      <c r="B277" s="20"/>
    </row>
    <row r="278" spans="1:2" ht="12" customHeight="1">
      <c r="A278" s="20"/>
      <c r="B278" s="20"/>
    </row>
    <row r="279" spans="1:2" ht="12" customHeight="1">
      <c r="A279" s="20"/>
      <c r="B279" s="20"/>
    </row>
    <row r="280" spans="1:2" ht="12" customHeight="1">
      <c r="A280" s="20"/>
      <c r="B280" s="20"/>
    </row>
    <row r="281" spans="1:2" ht="12" customHeight="1">
      <c r="A281" s="20"/>
      <c r="B281" s="20"/>
    </row>
    <row r="282" spans="1:2" ht="12" customHeight="1">
      <c r="A282" s="20"/>
      <c r="B282" s="20"/>
    </row>
    <row r="283" spans="1:2" ht="12" customHeight="1">
      <c r="A283" s="20"/>
      <c r="B283" s="20"/>
    </row>
    <row r="284" spans="1:2" ht="12" customHeight="1">
      <c r="A284" s="20"/>
      <c r="B284" s="20"/>
    </row>
    <row r="285" spans="1:2" ht="12" customHeight="1">
      <c r="A285" s="20"/>
      <c r="B285" s="20"/>
    </row>
    <row r="286" spans="1:2" ht="12" customHeight="1">
      <c r="A286" s="20"/>
      <c r="B286" s="20"/>
    </row>
    <row r="287" spans="1:2" ht="12" customHeight="1">
      <c r="A287" s="20"/>
      <c r="B287" s="20"/>
    </row>
    <row r="288" spans="1:2" ht="12" customHeight="1">
      <c r="A288" s="20"/>
      <c r="B288" s="20"/>
    </row>
    <row r="289" spans="1:2" ht="12" customHeight="1">
      <c r="A289" s="20"/>
      <c r="B289" s="20"/>
    </row>
    <row r="290" spans="1:2" ht="12" customHeight="1">
      <c r="A290" s="20"/>
      <c r="B290" s="20"/>
    </row>
    <row r="291" spans="1:2" ht="12" customHeight="1">
      <c r="A291" s="20"/>
      <c r="B291" s="20"/>
    </row>
    <row r="292" spans="1:2" ht="12" customHeight="1">
      <c r="A292" s="20"/>
      <c r="B292" s="20"/>
    </row>
    <row r="293" spans="1:2" ht="12" customHeight="1">
      <c r="A293" s="20"/>
      <c r="B293" s="20"/>
    </row>
    <row r="294" spans="1:2" ht="12" customHeight="1">
      <c r="A294" s="20"/>
      <c r="B294" s="20"/>
    </row>
    <row r="295" spans="1:2" ht="12" customHeight="1">
      <c r="A295" s="20"/>
      <c r="B295" s="20"/>
    </row>
    <row r="296" spans="1:2" ht="12" customHeight="1">
      <c r="A296" s="20"/>
      <c r="B296" s="20"/>
    </row>
    <row r="297" spans="1:2" ht="12" customHeight="1">
      <c r="A297" s="20"/>
      <c r="B297" s="20"/>
    </row>
    <row r="298" spans="1:2" ht="12" customHeight="1">
      <c r="A298" s="20"/>
      <c r="B298" s="20"/>
    </row>
    <row r="299" spans="1:2" ht="12" customHeight="1">
      <c r="A299" s="20"/>
      <c r="B299" s="20"/>
    </row>
    <row r="300" spans="1:2" ht="12" customHeight="1">
      <c r="A300" s="20"/>
      <c r="B300" s="20"/>
    </row>
    <row r="301" spans="1:2" ht="12" customHeight="1">
      <c r="A301" s="20"/>
      <c r="B301" s="20"/>
    </row>
    <row r="302" spans="1:2" ht="12" customHeight="1">
      <c r="A302" s="20"/>
      <c r="B302" s="20"/>
    </row>
    <row r="303" spans="1:2" ht="12" customHeight="1">
      <c r="A303" s="20"/>
      <c r="B303" s="20"/>
    </row>
    <row r="304" spans="1:2" ht="12" customHeight="1">
      <c r="A304" s="20"/>
      <c r="B304" s="20"/>
    </row>
    <row r="305" spans="1:2" ht="12" customHeight="1">
      <c r="A305" s="20"/>
      <c r="B305" s="20"/>
    </row>
    <row r="306" spans="1:2" ht="12" customHeight="1">
      <c r="A306" s="20"/>
      <c r="B306" s="20"/>
    </row>
    <row r="307" spans="1:2" ht="12" customHeight="1">
      <c r="A307" s="20"/>
      <c r="B307" s="20"/>
    </row>
    <row r="308" spans="1:2" ht="12" customHeight="1">
      <c r="A308" s="20"/>
      <c r="B308" s="20"/>
    </row>
    <row r="309" spans="1:2" ht="12" customHeight="1">
      <c r="A309" s="20"/>
      <c r="B309" s="20"/>
    </row>
    <row r="310" spans="1:2" ht="12" customHeight="1">
      <c r="A310" s="20"/>
      <c r="B310" s="20"/>
    </row>
    <row r="311" spans="1:2" ht="12" customHeight="1">
      <c r="A311" s="20"/>
      <c r="B311" s="20"/>
    </row>
    <row r="312" spans="1:2" ht="12" customHeight="1">
      <c r="A312" s="20"/>
      <c r="B312" s="20"/>
    </row>
    <row r="313" spans="1:2" ht="12" customHeight="1">
      <c r="A313" s="20"/>
      <c r="B313" s="20"/>
    </row>
    <row r="314" spans="1:2" ht="12" customHeight="1">
      <c r="A314" s="20"/>
      <c r="B314" s="20"/>
    </row>
    <row r="315" spans="1:2" ht="12" customHeight="1">
      <c r="A315" s="20"/>
      <c r="B315" s="20"/>
    </row>
    <row r="316" spans="1:2" ht="12" customHeight="1">
      <c r="A316" s="20"/>
      <c r="B316" s="20"/>
    </row>
    <row r="317" spans="1:2" ht="12" customHeight="1">
      <c r="A317" s="20"/>
      <c r="B317" s="20"/>
    </row>
    <row r="318" spans="1:2" ht="12" customHeight="1">
      <c r="A318" s="20"/>
      <c r="B318" s="20"/>
    </row>
    <row r="319" spans="1:2" ht="12" customHeight="1">
      <c r="A319" s="20"/>
      <c r="B319" s="20"/>
    </row>
    <row r="320" spans="1:2" ht="12" customHeight="1">
      <c r="A320" s="20"/>
      <c r="B320" s="20"/>
    </row>
    <row r="321" spans="1:2" ht="12" customHeight="1">
      <c r="A321" s="20"/>
      <c r="B321" s="20"/>
    </row>
    <row r="322" spans="1:2" ht="12" customHeight="1">
      <c r="A322" s="20"/>
      <c r="B322" s="20"/>
    </row>
    <row r="323" spans="1:2" ht="12" customHeight="1">
      <c r="A323" s="20"/>
      <c r="B323" s="20"/>
    </row>
    <row r="324" spans="1:2" ht="12" customHeight="1">
      <c r="A324" s="20"/>
      <c r="B324" s="20"/>
    </row>
    <row r="325" spans="1:2" ht="12" customHeight="1">
      <c r="A325" s="20"/>
      <c r="B325" s="20"/>
    </row>
    <row r="326" spans="1:2" ht="12" customHeight="1">
      <c r="A326" s="20"/>
      <c r="B326" s="20"/>
    </row>
    <row r="327" spans="1:2" ht="12" customHeight="1">
      <c r="A327" s="20"/>
      <c r="B327" s="20"/>
    </row>
    <row r="328" spans="1:2" ht="12" customHeight="1">
      <c r="A328" s="20"/>
      <c r="B328" s="20"/>
    </row>
    <row r="329" spans="1:2" ht="12" customHeight="1">
      <c r="A329" s="20"/>
      <c r="B329" s="20"/>
    </row>
    <row r="330" spans="1:2" ht="12" customHeight="1">
      <c r="A330" s="20"/>
      <c r="B330" s="20"/>
    </row>
    <row r="331" spans="1:2" ht="12" customHeight="1">
      <c r="A331" s="20"/>
      <c r="B331" s="20"/>
    </row>
    <row r="332" spans="1:2" ht="12" customHeight="1">
      <c r="A332" s="20"/>
      <c r="B332" s="20"/>
    </row>
    <row r="333" spans="1:2" ht="12" customHeight="1">
      <c r="A333" s="20"/>
      <c r="B333" s="20"/>
    </row>
    <row r="334" spans="1:2" ht="12" customHeight="1">
      <c r="A334" s="20"/>
      <c r="B334" s="20"/>
    </row>
    <row r="335" spans="1:2" ht="12" customHeight="1">
      <c r="A335" s="20"/>
      <c r="B335" s="20"/>
    </row>
    <row r="336" spans="1:2" ht="12" customHeight="1">
      <c r="A336" s="20"/>
      <c r="B336" s="20"/>
    </row>
    <row r="337" spans="1:2" ht="12" customHeight="1">
      <c r="A337" s="20"/>
      <c r="B337" s="20"/>
    </row>
    <row r="338" spans="1:2" ht="12" customHeight="1">
      <c r="A338" s="20"/>
      <c r="B338" s="20"/>
    </row>
    <row r="339" spans="1:2" ht="12" customHeight="1">
      <c r="A339" s="20"/>
      <c r="B339" s="20"/>
    </row>
    <row r="340" spans="1:2" ht="12" customHeight="1">
      <c r="A340" s="20"/>
      <c r="B340" s="20"/>
    </row>
    <row r="341" spans="1:2" ht="12" customHeight="1">
      <c r="A341" s="20"/>
      <c r="B341" s="20"/>
    </row>
    <row r="342" spans="1:2" ht="12" customHeight="1">
      <c r="A342" s="20"/>
      <c r="B342" s="20"/>
    </row>
    <row r="343" spans="1:2" ht="12" customHeight="1">
      <c r="A343" s="20"/>
      <c r="B343" s="20"/>
    </row>
    <row r="344" spans="1:2" ht="12" customHeight="1">
      <c r="A344" s="20"/>
      <c r="B344" s="20"/>
    </row>
    <row r="345" spans="1:2" ht="12" customHeight="1">
      <c r="A345" s="20"/>
      <c r="B345" s="20"/>
    </row>
    <row r="346" spans="1:2" ht="12" customHeight="1">
      <c r="A346" s="20"/>
      <c r="B346" s="20"/>
    </row>
    <row r="347" spans="1:2" ht="12" customHeight="1">
      <c r="A347" s="20"/>
      <c r="B347" s="20"/>
    </row>
    <row r="348" spans="1:2" ht="12" customHeight="1">
      <c r="A348" s="20"/>
      <c r="B348" s="20"/>
    </row>
    <row r="349" spans="1:2" ht="12" customHeight="1">
      <c r="A349" s="20"/>
      <c r="B349" s="20"/>
    </row>
    <row r="350" spans="1:2" ht="12" customHeight="1">
      <c r="A350" s="20"/>
      <c r="B350" s="20"/>
    </row>
    <row r="351" spans="1:2" ht="12" customHeight="1">
      <c r="A351" s="20"/>
      <c r="B351" s="20"/>
    </row>
    <row r="352" spans="1:2" ht="12" customHeight="1">
      <c r="A352" s="20"/>
      <c r="B352" s="20"/>
    </row>
    <row r="353" spans="1:2" ht="12" customHeight="1">
      <c r="A353" s="20"/>
      <c r="B353" s="20"/>
    </row>
    <row r="354" spans="1:2" ht="12" customHeight="1">
      <c r="A354" s="20"/>
      <c r="B354" s="20"/>
    </row>
    <row r="355" spans="1:2" ht="12" customHeight="1">
      <c r="A355" s="20"/>
      <c r="B355" s="20"/>
    </row>
    <row r="356" spans="1:2" ht="12" customHeight="1">
      <c r="A356" s="20"/>
      <c r="B356" s="20"/>
    </row>
    <row r="357" spans="1:2" ht="12" customHeight="1">
      <c r="A357" s="20"/>
      <c r="B357" s="20"/>
    </row>
    <row r="358" spans="1:2" ht="12" customHeight="1">
      <c r="A358" s="20"/>
      <c r="B358" s="20"/>
    </row>
    <row r="359" spans="1:2" ht="12" customHeight="1">
      <c r="A359" s="20"/>
      <c r="B359" s="20"/>
    </row>
    <row r="360" spans="1:2" ht="12" customHeight="1">
      <c r="A360" s="20"/>
      <c r="B360" s="20"/>
    </row>
    <row r="361" spans="1:2" ht="12" customHeight="1">
      <c r="A361" s="20"/>
      <c r="B361" s="20"/>
    </row>
    <row r="362" spans="1:2" ht="12" customHeight="1">
      <c r="A362" s="20"/>
      <c r="B362" s="20"/>
    </row>
    <row r="363" spans="1:2" ht="12" customHeight="1">
      <c r="A363" s="20"/>
      <c r="B363" s="20"/>
    </row>
    <row r="364" spans="1:2" ht="12" customHeight="1">
      <c r="A364" s="20"/>
      <c r="B364" s="20"/>
    </row>
    <row r="365" spans="1:2" ht="12" customHeight="1">
      <c r="A365" s="20"/>
      <c r="B365" s="20"/>
    </row>
    <row r="366" spans="1:2" ht="12" customHeight="1">
      <c r="A366" s="20"/>
      <c r="B366" s="20"/>
    </row>
    <row r="367" spans="1:2" ht="12" customHeight="1">
      <c r="A367" s="20"/>
      <c r="B367" s="20"/>
    </row>
    <row r="368" spans="1:2" ht="12" customHeight="1">
      <c r="A368" s="20"/>
      <c r="B368" s="20"/>
    </row>
    <row r="369" spans="1:2" ht="12" customHeight="1">
      <c r="A369" s="20"/>
      <c r="B369" s="20"/>
    </row>
    <row r="370" spans="1:2" ht="12" customHeight="1">
      <c r="A370" s="20"/>
      <c r="B370" s="20"/>
    </row>
    <row r="371" spans="1:2" ht="12" customHeight="1">
      <c r="A371" s="20"/>
      <c r="B371" s="20"/>
    </row>
    <row r="372" spans="1:2" ht="12" customHeight="1">
      <c r="A372" s="20"/>
      <c r="B372" s="20"/>
    </row>
    <row r="373" spans="1:2" ht="12" customHeight="1">
      <c r="A373" s="20"/>
      <c r="B373" s="20"/>
    </row>
    <row r="374" spans="1:2" ht="12" customHeight="1">
      <c r="A374" s="20"/>
      <c r="B374" s="20"/>
    </row>
    <row r="375" spans="1:2" ht="12" customHeight="1">
      <c r="A375" s="20"/>
      <c r="B375" s="20"/>
    </row>
    <row r="376" spans="1:2" ht="12" customHeight="1">
      <c r="A376" s="20"/>
      <c r="B376" s="20"/>
    </row>
    <row r="377" spans="1:2" ht="12" customHeight="1">
      <c r="A377" s="20"/>
      <c r="B377" s="20"/>
    </row>
    <row r="378" spans="1:2" ht="12" customHeight="1">
      <c r="A378" s="20"/>
      <c r="B378" s="20"/>
    </row>
    <row r="379" spans="1:2" ht="12" customHeight="1">
      <c r="A379" s="20"/>
      <c r="B379" s="20"/>
    </row>
    <row r="380" spans="1:2" ht="12" customHeight="1">
      <c r="A380" s="20"/>
      <c r="B380" s="20"/>
    </row>
    <row r="381" spans="1:2" ht="12" customHeight="1">
      <c r="A381" s="20"/>
      <c r="B381" s="20"/>
    </row>
    <row r="382" spans="1:2" ht="12" customHeight="1">
      <c r="A382" s="20"/>
      <c r="B382" s="20"/>
    </row>
    <row r="383" spans="1:2" ht="12" customHeight="1">
      <c r="A383" s="20"/>
      <c r="B383" s="20"/>
    </row>
    <row r="384" spans="1:2" ht="12" customHeight="1">
      <c r="A384" s="20"/>
      <c r="B384" s="20"/>
    </row>
    <row r="385" spans="1:2" ht="12" customHeight="1">
      <c r="A385" s="20"/>
      <c r="B385" s="20"/>
    </row>
    <row r="386" spans="1:2" ht="12" customHeight="1">
      <c r="A386" s="20"/>
      <c r="B386" s="20"/>
    </row>
    <row r="387" spans="1:2" ht="12" customHeight="1">
      <c r="A387" s="20"/>
      <c r="B387" s="20"/>
    </row>
    <row r="388" spans="1:2" ht="12" customHeight="1">
      <c r="A388" s="20"/>
      <c r="B388" s="20"/>
    </row>
    <row r="389" spans="1:2" ht="12" customHeight="1">
      <c r="A389" s="20"/>
      <c r="B389" s="20"/>
    </row>
    <row r="390" spans="1:2" ht="12" customHeight="1">
      <c r="A390" s="20"/>
      <c r="B390" s="20"/>
    </row>
    <row r="391" spans="1:2" ht="12" customHeight="1">
      <c r="A391" s="20"/>
      <c r="B391" s="20"/>
    </row>
    <row r="392" spans="1:2" ht="12" customHeight="1">
      <c r="A392" s="20"/>
      <c r="B392" s="20"/>
    </row>
    <row r="393" spans="1:2" ht="12" customHeight="1">
      <c r="A393" s="20"/>
      <c r="B393" s="20"/>
    </row>
    <row r="394" spans="1:2" ht="12" customHeight="1">
      <c r="A394" s="20"/>
      <c r="B394" s="20"/>
    </row>
    <row r="395" spans="1:2" ht="12" customHeight="1">
      <c r="A395" s="20"/>
      <c r="B395" s="20"/>
    </row>
    <row r="396" spans="1:2" ht="12" customHeight="1">
      <c r="A396" s="20"/>
      <c r="B396" s="20"/>
    </row>
    <row r="397" spans="1:2" ht="12" customHeight="1">
      <c r="A397" s="20"/>
      <c r="B397" s="20"/>
    </row>
    <row r="398" spans="1:2" ht="12" customHeight="1">
      <c r="A398" s="20"/>
      <c r="B398" s="20"/>
    </row>
    <row r="399" spans="1:2" ht="12" customHeight="1">
      <c r="A399" s="20"/>
      <c r="B399" s="20"/>
    </row>
    <row r="400" spans="1:2" ht="12" customHeight="1">
      <c r="A400" s="20"/>
      <c r="B400" s="20"/>
    </row>
    <row r="401" spans="1:2" ht="12" customHeight="1">
      <c r="A401" s="20"/>
      <c r="B401" s="20"/>
    </row>
    <row r="402" spans="1:2" ht="12" customHeight="1">
      <c r="A402" s="20"/>
      <c r="B402" s="20"/>
    </row>
    <row r="403" spans="1:2" ht="12" customHeight="1">
      <c r="A403" s="20"/>
      <c r="B403" s="20"/>
    </row>
    <row r="404" spans="1:2" ht="12" customHeight="1">
      <c r="A404" s="20"/>
      <c r="B404" s="20"/>
    </row>
    <row r="405" spans="1:2" ht="12" customHeight="1">
      <c r="A405" s="20"/>
      <c r="B405" s="20"/>
    </row>
    <row r="406" spans="1:2" ht="12" customHeight="1">
      <c r="A406" s="20"/>
      <c r="B406" s="20"/>
    </row>
    <row r="407" spans="1:2" ht="12" customHeight="1">
      <c r="A407" s="20"/>
      <c r="B407" s="20"/>
    </row>
    <row r="408" spans="1:2" ht="12" customHeight="1">
      <c r="A408" s="20"/>
      <c r="B408" s="20"/>
    </row>
    <row r="409" spans="1:2" ht="12" customHeight="1">
      <c r="A409" s="20"/>
      <c r="B409" s="20"/>
    </row>
    <row r="410" spans="1:2" ht="12" customHeight="1">
      <c r="A410" s="20"/>
      <c r="B410" s="20"/>
    </row>
    <row r="411" spans="1:2" ht="12" customHeight="1">
      <c r="A411" s="20"/>
      <c r="B411" s="20"/>
    </row>
    <row r="412" spans="1:2" ht="12" customHeight="1">
      <c r="A412" s="20"/>
      <c r="B412" s="20"/>
    </row>
    <row r="413" spans="1:2" ht="12" customHeight="1">
      <c r="A413" s="20"/>
      <c r="B413" s="20"/>
    </row>
    <row r="414" spans="1:2" ht="12" customHeight="1">
      <c r="A414" s="20"/>
      <c r="B414" s="20"/>
    </row>
    <row r="415" spans="1:2" ht="12" customHeight="1">
      <c r="A415" s="20"/>
      <c r="B415" s="20"/>
    </row>
    <row r="416" spans="1:2" ht="12" customHeight="1">
      <c r="A416" s="20"/>
      <c r="B416" s="20"/>
    </row>
    <row r="417" spans="1:2" ht="12" customHeight="1">
      <c r="A417" s="20"/>
      <c r="B417" s="20"/>
    </row>
    <row r="418" spans="1:2" ht="12" customHeight="1">
      <c r="A418" s="20"/>
      <c r="B418" s="20"/>
    </row>
    <row r="419" spans="1:2" ht="12" customHeight="1">
      <c r="A419" s="20"/>
      <c r="B419" s="20"/>
    </row>
    <row r="420" spans="1:2" ht="12" customHeight="1">
      <c r="A420" s="20"/>
      <c r="B420" s="20"/>
    </row>
    <row r="421" spans="1:2" ht="12" customHeight="1">
      <c r="A421" s="20"/>
      <c r="B421" s="20"/>
    </row>
    <row r="422" spans="1:2" ht="12" customHeight="1">
      <c r="A422" s="20"/>
      <c r="B422" s="20"/>
    </row>
    <row r="423" spans="1:2" ht="12" customHeight="1">
      <c r="A423" s="20"/>
      <c r="B423" s="20"/>
    </row>
    <row r="424" spans="1:2" ht="12" customHeight="1">
      <c r="A424" s="20"/>
      <c r="B424" s="20"/>
    </row>
    <row r="425" spans="1:2" ht="12" customHeight="1">
      <c r="A425" s="20"/>
      <c r="B425" s="20"/>
    </row>
    <row r="426" spans="1:2" ht="12" customHeight="1">
      <c r="A426" s="20"/>
      <c r="B426" s="20"/>
    </row>
    <row r="427" spans="1:2" ht="12" customHeight="1">
      <c r="A427" s="20"/>
      <c r="B427" s="20"/>
    </row>
    <row r="428" spans="1:2" ht="12" customHeight="1">
      <c r="A428" s="20"/>
      <c r="B428" s="20"/>
    </row>
    <row r="429" spans="1:2" ht="12" customHeight="1">
      <c r="A429" s="20"/>
      <c r="B429" s="20"/>
    </row>
    <row r="430" spans="1:2" ht="12" customHeight="1">
      <c r="A430" s="20"/>
      <c r="B430" s="20"/>
    </row>
    <row r="431" spans="1:2" ht="12" customHeight="1">
      <c r="A431" s="20"/>
      <c r="B431" s="20"/>
    </row>
    <row r="432" spans="1:2" ht="12" customHeight="1">
      <c r="A432" s="20"/>
      <c r="B432" s="20"/>
    </row>
    <row r="433" spans="1:2" ht="12" customHeight="1">
      <c r="A433" s="20"/>
      <c r="B433" s="20"/>
    </row>
    <row r="434" spans="1:2" ht="12" customHeight="1">
      <c r="A434" s="20"/>
      <c r="B434" s="20"/>
    </row>
    <row r="435" spans="1:2" ht="12" customHeight="1">
      <c r="A435" s="20"/>
      <c r="B435" s="20"/>
    </row>
    <row r="436" spans="1:2" ht="12" customHeight="1">
      <c r="A436" s="20"/>
      <c r="B436" s="20"/>
    </row>
    <row r="437" spans="1:2" ht="12" customHeight="1">
      <c r="A437" s="20"/>
      <c r="B437" s="20"/>
    </row>
    <row r="438" spans="1:2" ht="12" customHeight="1">
      <c r="A438" s="20"/>
      <c r="B438" s="20"/>
    </row>
    <row r="439" spans="1:2" ht="12" customHeight="1">
      <c r="A439" s="20"/>
      <c r="B439" s="20"/>
    </row>
    <row r="440" spans="1:2" ht="12" customHeight="1">
      <c r="A440" s="20"/>
      <c r="B440" s="20"/>
    </row>
    <row r="441" spans="1:2" ht="12" customHeight="1">
      <c r="A441" s="20"/>
      <c r="B441" s="20"/>
    </row>
    <row r="442" spans="1:2" ht="12" customHeight="1">
      <c r="A442" s="20"/>
      <c r="B442" s="20"/>
    </row>
    <row r="443" spans="1:2" ht="12" customHeight="1">
      <c r="A443" s="20"/>
      <c r="B443" s="20"/>
    </row>
    <row r="444" spans="1:2" ht="12" customHeight="1">
      <c r="A444" s="20"/>
      <c r="B444" s="20"/>
    </row>
    <row r="445" spans="1:2" ht="12" customHeight="1">
      <c r="A445" s="20"/>
      <c r="B445" s="20"/>
    </row>
    <row r="446" spans="1:2" ht="12" customHeight="1">
      <c r="A446" s="20"/>
      <c r="B446" s="20"/>
    </row>
    <row r="447" spans="1:2" ht="12" customHeight="1">
      <c r="A447" s="20"/>
      <c r="B447" s="20"/>
    </row>
    <row r="448" spans="1:2" ht="12" customHeight="1">
      <c r="A448" s="20"/>
      <c r="B448" s="20"/>
    </row>
    <row r="449" spans="1:2" ht="12" customHeight="1">
      <c r="A449" s="20"/>
      <c r="B449" s="20"/>
    </row>
    <row r="450" spans="1:2" ht="12" customHeight="1">
      <c r="A450" s="20"/>
      <c r="B450" s="20"/>
    </row>
    <row r="451" spans="1:2" ht="12" customHeight="1">
      <c r="A451" s="20"/>
      <c r="B451" s="20"/>
    </row>
    <row r="452" spans="1:2" ht="12" customHeight="1">
      <c r="A452" s="20"/>
      <c r="B452" s="20"/>
    </row>
    <row r="453" spans="1:2" ht="12" customHeight="1">
      <c r="A453" s="20"/>
      <c r="B453" s="20"/>
    </row>
    <row r="454" spans="1:2" ht="12" customHeight="1">
      <c r="A454" s="20"/>
      <c r="B454" s="20"/>
    </row>
    <row r="455" spans="1:2" ht="12" customHeight="1">
      <c r="A455" s="20"/>
      <c r="B455" s="20"/>
    </row>
    <row r="456" spans="1:2" ht="12" customHeight="1">
      <c r="A456" s="20"/>
      <c r="B456" s="20"/>
    </row>
    <row r="457" spans="1:2" ht="12" customHeight="1">
      <c r="A457" s="20"/>
      <c r="B457" s="20"/>
    </row>
    <row r="458" spans="1:2" ht="12" customHeight="1">
      <c r="A458" s="20"/>
      <c r="B458" s="20"/>
    </row>
    <row r="459" spans="1:2" ht="12" customHeight="1">
      <c r="A459" s="20"/>
      <c r="B459" s="20"/>
    </row>
    <row r="460" spans="1:2" ht="12" customHeight="1">
      <c r="A460" s="20"/>
      <c r="B460" s="20"/>
    </row>
    <row r="461" spans="1:2" ht="12" customHeight="1">
      <c r="A461" s="20"/>
      <c r="B461" s="20"/>
    </row>
    <row r="462" spans="1:2" ht="12" customHeight="1">
      <c r="A462" s="20"/>
      <c r="B462" s="20"/>
    </row>
    <row r="463" spans="1:2" ht="12" customHeight="1">
      <c r="A463" s="20"/>
      <c r="B463" s="20"/>
    </row>
    <row r="464" spans="1:2" ht="12" customHeight="1">
      <c r="A464" s="20"/>
      <c r="B464" s="20"/>
    </row>
    <row r="465" spans="1:2" ht="12" customHeight="1">
      <c r="A465" s="20"/>
      <c r="B465" s="20"/>
    </row>
    <row r="466" spans="1:2" ht="12" customHeight="1">
      <c r="A466" s="20"/>
      <c r="B466" s="20"/>
    </row>
    <row r="467" spans="1:2" ht="12" customHeight="1">
      <c r="A467" s="20"/>
      <c r="B467" s="20"/>
    </row>
    <row r="468" spans="1:2" ht="12" customHeight="1">
      <c r="A468" s="20"/>
      <c r="B468" s="20"/>
    </row>
    <row r="469" spans="1:2" ht="12" customHeight="1">
      <c r="A469" s="20"/>
      <c r="B469" s="20"/>
    </row>
    <row r="470" spans="1:2" ht="12" customHeight="1">
      <c r="A470" s="20"/>
      <c r="B470" s="20"/>
    </row>
    <row r="471" spans="1:2" ht="12" customHeight="1">
      <c r="A471" s="20"/>
      <c r="B471" s="20"/>
    </row>
    <row r="472" spans="1:2" ht="12" customHeight="1">
      <c r="A472" s="20"/>
      <c r="B472" s="20"/>
    </row>
    <row r="473" spans="1:2" ht="12" customHeight="1">
      <c r="A473" s="20"/>
      <c r="B473" s="20"/>
    </row>
    <row r="474" spans="1:2" ht="12" customHeight="1">
      <c r="A474" s="20"/>
      <c r="B474" s="20"/>
    </row>
    <row r="475" spans="1:2" ht="12" customHeight="1">
      <c r="A475" s="20"/>
      <c r="B475" s="20"/>
    </row>
    <row r="476" spans="1:2" ht="12" customHeight="1">
      <c r="A476" s="20"/>
      <c r="B476" s="20"/>
    </row>
    <row r="477" spans="1:2" ht="12" customHeight="1">
      <c r="A477" s="20"/>
      <c r="B477" s="20"/>
    </row>
    <row r="478" spans="1:2" ht="12" customHeight="1">
      <c r="A478" s="20"/>
      <c r="B478" s="20"/>
    </row>
    <row r="479" spans="1:2" ht="12" customHeight="1">
      <c r="A479" s="20"/>
      <c r="B479" s="20"/>
    </row>
    <row r="480" spans="1:2" ht="12" customHeight="1">
      <c r="A480" s="20"/>
      <c r="B480" s="20"/>
    </row>
    <row r="481" spans="1:2" ht="12" customHeight="1">
      <c r="A481" s="20"/>
      <c r="B481" s="20"/>
    </row>
    <row r="482" spans="1:2" ht="12" customHeight="1">
      <c r="A482" s="20"/>
      <c r="B482" s="20"/>
    </row>
    <row r="483" spans="1:2" ht="12" customHeight="1">
      <c r="A483" s="20"/>
      <c r="B483" s="20"/>
    </row>
    <row r="484" spans="1:2" ht="12" customHeight="1">
      <c r="A484" s="20"/>
      <c r="B484" s="20"/>
    </row>
    <row r="485" spans="1:2" ht="12" customHeight="1">
      <c r="A485" s="20"/>
      <c r="B485" s="20"/>
    </row>
    <row r="486" spans="1:2" ht="12" customHeight="1">
      <c r="A486" s="20"/>
      <c r="B486" s="20"/>
    </row>
    <row r="487" spans="1:2" ht="12" customHeight="1">
      <c r="A487" s="20"/>
      <c r="B487" s="20"/>
    </row>
    <row r="488" spans="1:2" ht="12" customHeight="1">
      <c r="A488" s="20"/>
      <c r="B488" s="20"/>
    </row>
    <row r="489" spans="1:2" ht="12" customHeight="1">
      <c r="A489" s="20"/>
      <c r="B489" s="20"/>
    </row>
    <row r="490" spans="1:2" ht="12" customHeight="1">
      <c r="A490" s="20"/>
      <c r="B490" s="20"/>
    </row>
    <row r="491" spans="1:2" ht="12" customHeight="1">
      <c r="A491" s="20"/>
      <c r="B491" s="20"/>
    </row>
    <row r="492" spans="1:2" ht="12" customHeight="1">
      <c r="A492" s="20"/>
      <c r="B492" s="20"/>
    </row>
    <row r="493" spans="1:2" ht="12" customHeight="1">
      <c r="A493" s="20"/>
      <c r="B493" s="20"/>
    </row>
    <row r="494" spans="1:2" ht="12" customHeight="1">
      <c r="A494" s="20"/>
      <c r="B494" s="20"/>
    </row>
    <row r="495" spans="1:2" ht="12" customHeight="1">
      <c r="A495" s="20"/>
      <c r="B495" s="20"/>
    </row>
    <row r="496" spans="1:2" ht="12" customHeight="1">
      <c r="A496" s="20"/>
      <c r="B496" s="20"/>
    </row>
    <row r="497" spans="1:2" ht="12" customHeight="1">
      <c r="A497" s="20"/>
      <c r="B497" s="20"/>
    </row>
    <row r="498" spans="1:2" ht="12" customHeight="1">
      <c r="A498" s="20"/>
      <c r="B498" s="20"/>
    </row>
    <row r="499" spans="1:2" ht="12" customHeight="1">
      <c r="A499" s="20"/>
      <c r="B499" s="20"/>
    </row>
    <row r="500" spans="1:2" ht="12" customHeight="1">
      <c r="A500" s="20"/>
      <c r="B500" s="20"/>
    </row>
    <row r="501" spans="1:2" ht="12" customHeight="1">
      <c r="A501" s="20"/>
      <c r="B501" s="20"/>
    </row>
    <row r="502" spans="1:2" ht="12" customHeight="1">
      <c r="A502" s="20"/>
      <c r="B502" s="20"/>
    </row>
    <row r="503" spans="1:2" ht="12" customHeight="1">
      <c r="A503" s="20"/>
      <c r="B503" s="20"/>
    </row>
    <row r="504" spans="1:2" ht="12" customHeight="1">
      <c r="A504" s="20"/>
      <c r="B504" s="20"/>
    </row>
    <row r="505" spans="1:2" ht="12" customHeight="1">
      <c r="A505" s="20"/>
      <c r="B505" s="20"/>
    </row>
    <row r="506" spans="1:2" ht="12" customHeight="1">
      <c r="A506" s="20"/>
      <c r="B506" s="20"/>
    </row>
    <row r="507" spans="1:2" ht="12" customHeight="1">
      <c r="A507" s="20"/>
      <c r="B507" s="20"/>
    </row>
    <row r="508" spans="1:2" ht="12" customHeight="1">
      <c r="A508" s="20"/>
      <c r="B508" s="20"/>
    </row>
    <row r="509" spans="1:2" ht="12" customHeight="1">
      <c r="A509" s="20"/>
      <c r="B509" s="20"/>
    </row>
    <row r="510" spans="1:2" ht="12" customHeight="1">
      <c r="A510" s="20"/>
      <c r="B510" s="20"/>
    </row>
    <row r="511" spans="1:2" ht="12" customHeight="1">
      <c r="A511" s="20"/>
      <c r="B511" s="20"/>
    </row>
    <row r="512" spans="1:2" ht="12" customHeight="1">
      <c r="A512" s="20"/>
      <c r="B512" s="20"/>
    </row>
    <row r="513" spans="1:2" ht="12" customHeight="1">
      <c r="A513" s="20"/>
      <c r="B513" s="20"/>
    </row>
    <row r="514" spans="1:2" ht="12" customHeight="1">
      <c r="A514" s="20"/>
      <c r="B514" s="20"/>
    </row>
    <row r="515" spans="1:2" ht="12" customHeight="1">
      <c r="A515" s="20"/>
      <c r="B515" s="20"/>
    </row>
    <row r="516" spans="1:2" ht="12" customHeight="1">
      <c r="A516" s="20"/>
      <c r="B516" s="20"/>
    </row>
    <row r="517" spans="1:2" ht="12" customHeight="1">
      <c r="A517" s="20"/>
      <c r="B517" s="20"/>
    </row>
    <row r="518" spans="1:2" ht="12" customHeight="1">
      <c r="A518" s="20"/>
      <c r="B518" s="20"/>
    </row>
    <row r="519" spans="1:2" ht="12" customHeight="1">
      <c r="A519" s="20"/>
      <c r="B519" s="20"/>
    </row>
    <row r="520" spans="1:2" ht="12" customHeight="1">
      <c r="A520" s="20"/>
      <c r="B520" s="20"/>
    </row>
    <row r="521" spans="1:2" ht="12" customHeight="1">
      <c r="A521" s="20"/>
      <c r="B521" s="20"/>
    </row>
    <row r="522" spans="1:2" ht="12" customHeight="1">
      <c r="A522" s="20"/>
      <c r="B522" s="20"/>
    </row>
    <row r="523" spans="1:2" ht="12" customHeight="1">
      <c r="A523" s="20"/>
      <c r="B523" s="20"/>
    </row>
    <row r="524" spans="1:2" ht="12" customHeight="1">
      <c r="A524" s="20"/>
      <c r="B524" s="20"/>
    </row>
    <row r="525" spans="1:2" ht="12" customHeight="1">
      <c r="A525" s="20"/>
      <c r="B525" s="20"/>
    </row>
    <row r="526" spans="1:2" ht="12" customHeight="1">
      <c r="A526" s="20"/>
      <c r="B526" s="20"/>
    </row>
    <row r="527" spans="1:2" ht="12" customHeight="1">
      <c r="A527" s="20"/>
      <c r="B527" s="20"/>
    </row>
    <row r="528" spans="1:2" ht="12" customHeight="1">
      <c r="A528" s="20"/>
      <c r="B528" s="20"/>
    </row>
    <row r="529" spans="1:2" ht="12" customHeight="1">
      <c r="A529" s="20"/>
      <c r="B529" s="20"/>
    </row>
    <row r="530" spans="1:2" ht="12" customHeight="1">
      <c r="A530" s="20"/>
      <c r="B530" s="20"/>
    </row>
    <row r="531" spans="1:2" ht="12" customHeight="1">
      <c r="A531" s="20"/>
      <c r="B531" s="20"/>
    </row>
    <row r="532" spans="1:2" ht="12" customHeight="1">
      <c r="A532" s="20"/>
      <c r="B532" s="20"/>
    </row>
    <row r="533" spans="1:2" ht="12" customHeight="1">
      <c r="A533" s="20"/>
      <c r="B533" s="20"/>
    </row>
    <row r="534" spans="1:2" ht="12" customHeight="1">
      <c r="A534" s="20"/>
      <c r="B534" s="20"/>
    </row>
    <row r="535" spans="1:2" ht="12" customHeight="1">
      <c r="A535" s="20"/>
      <c r="B535" s="20"/>
    </row>
    <row r="536" spans="1:2" ht="12" customHeight="1">
      <c r="A536" s="20"/>
      <c r="B536" s="20"/>
    </row>
    <row r="537" spans="1:2" ht="12" customHeight="1">
      <c r="A537" s="20"/>
      <c r="B537" s="20"/>
    </row>
    <row r="538" spans="1:2" ht="12" customHeight="1">
      <c r="A538" s="20"/>
      <c r="B538" s="20"/>
    </row>
    <row r="539" spans="1:2" ht="12" customHeight="1">
      <c r="A539" s="20"/>
      <c r="B539" s="20"/>
    </row>
    <row r="540" spans="1:2" ht="12" customHeight="1">
      <c r="A540" s="20"/>
      <c r="B540" s="20"/>
    </row>
    <row r="541" spans="1:2" ht="12" customHeight="1">
      <c r="A541" s="20"/>
      <c r="B541" s="20"/>
    </row>
    <row r="542" spans="1:2" ht="12" customHeight="1">
      <c r="A542" s="20"/>
      <c r="B542" s="20"/>
    </row>
    <row r="543" spans="1:2" ht="12" customHeight="1">
      <c r="A543" s="20"/>
      <c r="B543" s="20"/>
    </row>
    <row r="544" spans="1:2" ht="12" customHeight="1">
      <c r="A544" s="20"/>
      <c r="B544" s="20"/>
    </row>
    <row r="545" spans="1:2" ht="12" customHeight="1">
      <c r="A545" s="20"/>
      <c r="B545" s="20"/>
    </row>
    <row r="546" spans="1:2" ht="12" customHeight="1">
      <c r="A546" s="20"/>
      <c r="B546" s="20"/>
    </row>
    <row r="547" spans="1:2" ht="12" customHeight="1">
      <c r="A547" s="20"/>
      <c r="B547" s="20"/>
    </row>
    <row r="548" spans="1:2" ht="12" customHeight="1">
      <c r="A548" s="20"/>
      <c r="B548" s="20"/>
    </row>
    <row r="549" spans="1:2" ht="12" customHeight="1">
      <c r="A549" s="20"/>
      <c r="B549" s="20"/>
    </row>
    <row r="550" spans="1:2" ht="12" customHeight="1">
      <c r="A550" s="20"/>
      <c r="B550" s="20"/>
    </row>
    <row r="551" spans="1:2" ht="12" customHeight="1">
      <c r="A551" s="20"/>
      <c r="B551" s="20"/>
    </row>
    <row r="552" spans="1:2" ht="12" customHeight="1">
      <c r="A552" s="20"/>
      <c r="B552" s="20"/>
    </row>
    <row r="553" spans="1:2" ht="12" customHeight="1">
      <c r="A553" s="20"/>
      <c r="B553" s="20"/>
    </row>
    <row r="554" spans="1:2" ht="12" customHeight="1">
      <c r="A554" s="20"/>
      <c r="B554" s="20"/>
    </row>
    <row r="555" spans="1:2" ht="12" customHeight="1">
      <c r="A555" s="20"/>
      <c r="B555" s="20"/>
    </row>
    <row r="556" spans="1:2" ht="12" customHeight="1">
      <c r="A556" s="20"/>
      <c r="B556" s="20"/>
    </row>
    <row r="557" spans="1:2" ht="12" customHeight="1">
      <c r="A557" s="20"/>
      <c r="B557" s="20"/>
    </row>
    <row r="558" spans="1:2" ht="12" customHeight="1">
      <c r="A558" s="20"/>
      <c r="B558" s="20"/>
    </row>
    <row r="559" spans="1:2" ht="12" customHeight="1">
      <c r="A559" s="20"/>
      <c r="B559" s="20"/>
    </row>
    <row r="560" spans="1:2" ht="12" customHeight="1">
      <c r="A560" s="20"/>
      <c r="B560" s="20"/>
    </row>
    <row r="561" spans="1:2" ht="12" customHeight="1">
      <c r="A561" s="20"/>
      <c r="B561" s="20"/>
    </row>
    <row r="562" spans="1:2" ht="12" customHeight="1">
      <c r="A562" s="20"/>
      <c r="B562" s="20"/>
    </row>
    <row r="563" spans="1:2" ht="12" customHeight="1">
      <c r="A563" s="20"/>
      <c r="B563" s="20"/>
    </row>
    <row r="564" spans="1:2" ht="12" customHeight="1">
      <c r="A564" s="20"/>
      <c r="B564" s="20"/>
    </row>
    <row r="565" spans="1:2" ht="12" customHeight="1">
      <c r="A565" s="20"/>
      <c r="B565" s="20"/>
    </row>
    <row r="566" spans="1:2" ht="12" customHeight="1">
      <c r="A566" s="20"/>
      <c r="B566" s="20"/>
    </row>
    <row r="567" spans="1:2" ht="12" customHeight="1">
      <c r="A567" s="20"/>
      <c r="B567" s="20"/>
    </row>
    <row r="568" spans="1:2" ht="12" customHeight="1">
      <c r="A568" s="20"/>
      <c r="B568" s="20"/>
    </row>
    <row r="569" spans="1:2" ht="12" customHeight="1">
      <c r="A569" s="20"/>
      <c r="B569" s="20"/>
    </row>
    <row r="570" spans="1:2" ht="12" customHeight="1">
      <c r="A570" s="20"/>
      <c r="B570" s="20"/>
    </row>
    <row r="571" spans="1:2" ht="12" customHeight="1">
      <c r="A571" s="20"/>
      <c r="B571" s="20"/>
    </row>
    <row r="572" spans="1:2" ht="12" customHeight="1">
      <c r="A572" s="20"/>
      <c r="B572" s="20"/>
    </row>
    <row r="573" spans="1:2" ht="12" customHeight="1">
      <c r="A573" s="20"/>
      <c r="B573" s="20"/>
    </row>
    <row r="574" spans="1:2" ht="12" customHeight="1">
      <c r="A574" s="20"/>
      <c r="B574" s="20"/>
    </row>
    <row r="575" spans="1:2" ht="12" customHeight="1">
      <c r="A575" s="20"/>
      <c r="B575" s="20"/>
    </row>
    <row r="576" spans="1:2" ht="12" customHeight="1">
      <c r="A576" s="20"/>
      <c r="B576" s="20"/>
    </row>
    <row r="577" spans="1:2" ht="12" customHeight="1">
      <c r="A577" s="20"/>
      <c r="B577" s="20"/>
    </row>
    <row r="578" spans="1:2" ht="12" customHeight="1">
      <c r="A578" s="20"/>
      <c r="B578" s="20"/>
    </row>
    <row r="579" spans="1:2" ht="12" customHeight="1">
      <c r="A579" s="20"/>
      <c r="B579" s="20"/>
    </row>
    <row r="580" spans="1:2" ht="12" customHeight="1">
      <c r="A580" s="20"/>
      <c r="B580" s="20"/>
    </row>
    <row r="581" spans="1:2" ht="12" customHeight="1">
      <c r="A581" s="20"/>
      <c r="B581" s="20"/>
    </row>
    <row r="582" spans="1:2" ht="12" customHeight="1">
      <c r="A582" s="20"/>
      <c r="B582" s="20"/>
    </row>
    <row r="583" spans="1:2" ht="12" customHeight="1">
      <c r="A583" s="20"/>
      <c r="B583" s="20"/>
    </row>
    <row r="584" spans="1:2" ht="12" customHeight="1">
      <c r="A584" s="20"/>
      <c r="B584" s="20"/>
    </row>
    <row r="585" spans="1:2" ht="12" customHeight="1">
      <c r="A585" s="20"/>
      <c r="B585" s="20"/>
    </row>
    <row r="586" spans="1:2" ht="12" customHeight="1">
      <c r="A586" s="20"/>
      <c r="B586" s="20"/>
    </row>
    <row r="587" spans="1:2" ht="12" customHeight="1">
      <c r="A587" s="20"/>
      <c r="B587" s="20"/>
    </row>
    <row r="588" spans="1:2" ht="12" customHeight="1">
      <c r="A588" s="20"/>
      <c r="B588" s="20"/>
    </row>
    <row r="589" spans="1:2" ht="12" customHeight="1">
      <c r="A589" s="20"/>
      <c r="B589" s="20"/>
    </row>
    <row r="590" spans="1:2" ht="12" customHeight="1">
      <c r="A590" s="20"/>
      <c r="B590" s="20"/>
    </row>
    <row r="591" spans="1:2" ht="12" customHeight="1">
      <c r="A591" s="20"/>
      <c r="B591" s="20"/>
    </row>
    <row r="592" spans="1:2" ht="12" customHeight="1">
      <c r="A592" s="20"/>
      <c r="B592" s="20"/>
    </row>
    <row r="593" spans="1:2" ht="12" customHeight="1">
      <c r="A593" s="20"/>
      <c r="B593" s="20"/>
    </row>
    <row r="594" spans="1:2" ht="12" customHeight="1">
      <c r="A594" s="20"/>
      <c r="B594" s="20"/>
    </row>
    <row r="595" spans="1:2" ht="12" customHeight="1">
      <c r="A595" s="20"/>
      <c r="B595" s="20"/>
    </row>
    <row r="596" spans="1:2" ht="12" customHeight="1">
      <c r="A596" s="20"/>
      <c r="B596" s="20"/>
    </row>
    <row r="597" spans="1:2" ht="12" customHeight="1">
      <c r="A597" s="20"/>
      <c r="B597" s="20"/>
    </row>
    <row r="598" spans="1:2" ht="12" customHeight="1">
      <c r="A598" s="20"/>
      <c r="B598" s="20"/>
    </row>
    <row r="599" spans="1:2" ht="12" customHeight="1">
      <c r="A599" s="20"/>
      <c r="B599" s="20"/>
    </row>
    <row r="600" spans="1:2" ht="12" customHeight="1">
      <c r="A600" s="20"/>
      <c r="B600" s="20"/>
    </row>
    <row r="601" spans="1:2" ht="12" customHeight="1">
      <c r="A601" s="20"/>
      <c r="B601" s="20"/>
    </row>
    <row r="602" spans="1:2" ht="12" customHeight="1">
      <c r="A602" s="20"/>
      <c r="B602" s="20"/>
    </row>
    <row r="603" spans="1:2" ht="12" customHeight="1">
      <c r="A603" s="20"/>
      <c r="B603" s="20"/>
    </row>
    <row r="604" spans="1:2" ht="12" customHeight="1">
      <c r="A604" s="20"/>
      <c r="B604" s="20"/>
    </row>
    <row r="605" spans="1:2" ht="12" customHeight="1">
      <c r="A605" s="20"/>
      <c r="B605" s="20"/>
    </row>
    <row r="606" spans="1:2" ht="12" customHeight="1">
      <c r="A606" s="20"/>
      <c r="B606" s="20"/>
    </row>
    <row r="607" spans="1:2" ht="12" customHeight="1">
      <c r="A607" s="20"/>
      <c r="B607" s="20"/>
    </row>
    <row r="608" spans="1:2" ht="12" customHeight="1">
      <c r="A608" s="20"/>
      <c r="B608" s="20"/>
    </row>
    <row r="609" spans="1:2" ht="12" customHeight="1">
      <c r="A609" s="20"/>
      <c r="B609" s="20"/>
    </row>
    <row r="610" spans="1:2" ht="12" customHeight="1">
      <c r="A610" s="20"/>
      <c r="B610" s="20"/>
    </row>
    <row r="611" spans="1:2" ht="12" customHeight="1">
      <c r="A611" s="20"/>
      <c r="B611" s="20"/>
    </row>
    <row r="612" spans="1:2" ht="12" customHeight="1">
      <c r="A612" s="20"/>
      <c r="B612" s="20"/>
    </row>
    <row r="613" spans="1:2" ht="12" customHeight="1">
      <c r="A613" s="20"/>
      <c r="B613" s="20"/>
    </row>
    <row r="614" spans="1:2" ht="12" customHeight="1">
      <c r="A614" s="20"/>
      <c r="B614" s="20"/>
    </row>
    <row r="615" spans="1:2" ht="12" customHeight="1">
      <c r="A615" s="20"/>
      <c r="B615" s="20"/>
    </row>
    <row r="616" spans="1:2" ht="12" customHeight="1">
      <c r="A616" s="20"/>
      <c r="B616" s="20"/>
    </row>
    <row r="617" spans="1:2" ht="12" customHeight="1">
      <c r="A617" s="20"/>
      <c r="B617" s="20"/>
    </row>
    <row r="618" spans="1:2" ht="12" customHeight="1">
      <c r="A618" s="20"/>
      <c r="B618" s="20"/>
    </row>
    <row r="619" spans="1:2" ht="12" customHeight="1">
      <c r="A619" s="20"/>
      <c r="B619" s="20"/>
    </row>
    <row r="620" spans="1:2" ht="12" customHeight="1">
      <c r="A620" s="20"/>
      <c r="B620" s="20"/>
    </row>
    <row r="621" spans="1:2" ht="12" customHeight="1">
      <c r="A621" s="20"/>
      <c r="B621" s="20"/>
    </row>
    <row r="622" spans="1:2" ht="12" customHeight="1">
      <c r="A622" s="20"/>
      <c r="B622" s="20"/>
    </row>
    <row r="623" spans="1:2" ht="12" customHeight="1">
      <c r="A623" s="20"/>
      <c r="B623" s="20"/>
    </row>
    <row r="624" spans="1:2" ht="12" customHeight="1">
      <c r="A624" s="20"/>
      <c r="B624" s="20"/>
    </row>
    <row r="625" spans="1:2" ht="12" customHeight="1">
      <c r="A625" s="20"/>
      <c r="B625" s="20"/>
    </row>
    <row r="626" spans="1:2" ht="12" customHeight="1">
      <c r="A626" s="20"/>
      <c r="B626" s="20"/>
    </row>
    <row r="627" spans="1:2" ht="12" customHeight="1">
      <c r="A627" s="20"/>
      <c r="B627" s="20"/>
    </row>
    <row r="628" spans="1:2" ht="12" customHeight="1">
      <c r="A628" s="20"/>
      <c r="B628" s="20"/>
    </row>
    <row r="629" spans="1:2" ht="12" customHeight="1">
      <c r="A629" s="20"/>
      <c r="B629" s="20"/>
    </row>
    <row r="630" spans="1:2" ht="12" customHeight="1">
      <c r="A630" s="20"/>
      <c r="B630" s="20"/>
    </row>
    <row r="631" spans="1:2" ht="12" customHeight="1">
      <c r="A631" s="20"/>
      <c r="B631" s="20"/>
    </row>
    <row r="632" spans="1:2" ht="12" customHeight="1">
      <c r="A632" s="20"/>
      <c r="B632" s="20"/>
    </row>
    <row r="633" spans="1:2" ht="12" customHeight="1">
      <c r="A633" s="20"/>
      <c r="B633" s="20"/>
    </row>
    <row r="634" spans="1:2" ht="12" customHeight="1">
      <c r="A634" s="20"/>
      <c r="B634" s="20"/>
    </row>
    <row r="635" spans="1:2" ht="12" customHeight="1">
      <c r="A635" s="20"/>
      <c r="B635" s="20"/>
    </row>
    <row r="636" spans="1:2" ht="12" customHeight="1">
      <c r="A636" s="20"/>
      <c r="B636" s="20"/>
    </row>
    <row r="637" spans="1:2" ht="12" customHeight="1">
      <c r="A637" s="20"/>
      <c r="B637" s="20"/>
    </row>
    <row r="638" spans="1:2" ht="12" customHeight="1">
      <c r="A638" s="20"/>
      <c r="B638" s="20"/>
    </row>
    <row r="639" spans="1:2" ht="12" customHeight="1">
      <c r="A639" s="20"/>
      <c r="B639" s="20"/>
    </row>
    <row r="640" spans="1:2" ht="12" customHeight="1">
      <c r="A640" s="20"/>
      <c r="B640" s="20"/>
    </row>
    <row r="641" spans="1:2" ht="12" customHeight="1">
      <c r="A641" s="20"/>
      <c r="B641" s="20"/>
    </row>
    <row r="642" spans="1:2" ht="12" customHeight="1">
      <c r="A642" s="20"/>
      <c r="B642" s="20"/>
    </row>
    <row r="643" spans="1:2" ht="12" customHeight="1">
      <c r="A643" s="20"/>
      <c r="B643" s="20"/>
    </row>
    <row r="644" spans="1:2" ht="12" customHeight="1">
      <c r="A644" s="20"/>
      <c r="B644" s="20"/>
    </row>
    <row r="645" spans="1:2" ht="12" customHeight="1">
      <c r="A645" s="20"/>
      <c r="B645" s="20"/>
    </row>
    <row r="646" spans="1:2" ht="12" customHeight="1">
      <c r="A646" s="20"/>
      <c r="B646" s="20"/>
    </row>
    <row r="647" spans="1:2" ht="12" customHeight="1">
      <c r="A647" s="20"/>
      <c r="B647" s="20"/>
    </row>
    <row r="648" spans="1:2" ht="12" customHeight="1">
      <c r="A648" s="20"/>
      <c r="B648" s="20"/>
    </row>
    <row r="649" spans="1:2" ht="12" customHeight="1">
      <c r="A649" s="20"/>
      <c r="B649" s="20"/>
    </row>
    <row r="650" spans="1:2" ht="12" customHeight="1">
      <c r="A650" s="20"/>
      <c r="B650" s="20"/>
    </row>
    <row r="651" spans="1:2" ht="12" customHeight="1">
      <c r="A651" s="20"/>
      <c r="B651" s="20"/>
    </row>
    <row r="652" spans="1:2" ht="12" customHeight="1">
      <c r="A652" s="20"/>
      <c r="B652" s="20"/>
    </row>
    <row r="653" spans="1:2" ht="12" customHeight="1">
      <c r="A653" s="20"/>
      <c r="B653" s="20"/>
    </row>
    <row r="654" spans="1:2" ht="12" customHeight="1">
      <c r="A654" s="20"/>
      <c r="B654" s="20"/>
    </row>
    <row r="655" spans="1:2" ht="12" customHeight="1">
      <c r="A655" s="20"/>
      <c r="B655" s="20"/>
    </row>
    <row r="656" spans="1:2" ht="12" customHeight="1">
      <c r="A656" s="20"/>
      <c r="B656" s="20"/>
    </row>
    <row r="657" spans="1:2" ht="12" customHeight="1">
      <c r="A657" s="20"/>
      <c r="B657" s="20"/>
    </row>
    <row r="658" spans="1:2" ht="12" customHeight="1">
      <c r="A658" s="20"/>
      <c r="B658" s="20"/>
    </row>
    <row r="659" spans="1:2" ht="12" customHeight="1">
      <c r="A659" s="20"/>
      <c r="B659" s="20"/>
    </row>
    <row r="660" spans="1:2" ht="12" customHeight="1">
      <c r="A660" s="20"/>
      <c r="B660" s="20"/>
    </row>
    <row r="661" spans="1:2" ht="12" customHeight="1">
      <c r="A661" s="20"/>
      <c r="B661" s="20"/>
    </row>
    <row r="662" spans="1:2" ht="12" customHeight="1">
      <c r="A662" s="20"/>
      <c r="B662" s="20"/>
    </row>
    <row r="663" spans="1:2" ht="12" customHeight="1">
      <c r="A663" s="20"/>
      <c r="B663" s="20"/>
    </row>
    <row r="664" spans="1:2" ht="12" customHeight="1">
      <c r="A664" s="20"/>
      <c r="B664" s="20"/>
    </row>
    <row r="665" spans="1:2" ht="12" customHeight="1">
      <c r="A665" s="20"/>
      <c r="B665" s="20"/>
    </row>
    <row r="666" spans="1:2" ht="12" customHeight="1">
      <c r="A666" s="20"/>
      <c r="B666" s="20"/>
    </row>
    <row r="667" spans="1:2" ht="12" customHeight="1">
      <c r="A667" s="20"/>
      <c r="B667" s="20"/>
    </row>
    <row r="668" spans="1:2" ht="12" customHeight="1">
      <c r="A668" s="20"/>
      <c r="B668" s="20"/>
    </row>
    <row r="669" spans="1:2" ht="12" customHeight="1">
      <c r="A669" s="20"/>
      <c r="B669" s="20"/>
    </row>
    <row r="670" spans="1:2" ht="12" customHeight="1">
      <c r="A670" s="20"/>
      <c r="B670" s="20"/>
    </row>
    <row r="671" spans="1:2" ht="12" customHeight="1">
      <c r="A671" s="20"/>
      <c r="B671" s="20"/>
    </row>
    <row r="672" spans="1:2" ht="12" customHeight="1">
      <c r="A672" s="20"/>
      <c r="B672" s="20"/>
    </row>
    <row r="673" spans="1:2" ht="12" customHeight="1">
      <c r="A673" s="20"/>
      <c r="B673" s="20"/>
    </row>
    <row r="674" spans="1:2" ht="12" customHeight="1">
      <c r="A674" s="20"/>
      <c r="B674" s="20"/>
    </row>
    <row r="675" spans="1:2" ht="12" customHeight="1">
      <c r="A675" s="20"/>
      <c r="B675" s="20"/>
    </row>
    <row r="676" spans="1:2" ht="12" customHeight="1">
      <c r="A676" s="20"/>
      <c r="B676" s="20"/>
    </row>
    <row r="677" spans="1:2" ht="12" customHeight="1">
      <c r="A677" s="20"/>
      <c r="B677" s="20"/>
    </row>
    <row r="678" spans="1:2" ht="12" customHeight="1">
      <c r="A678" s="20"/>
      <c r="B678" s="20"/>
    </row>
    <row r="679" spans="1:2" ht="12" customHeight="1">
      <c r="A679" s="20"/>
      <c r="B679" s="20"/>
    </row>
    <row r="680" spans="1:2" ht="12" customHeight="1">
      <c r="A680" s="20"/>
      <c r="B680" s="20"/>
    </row>
    <row r="681" spans="1:2" ht="12" customHeight="1">
      <c r="A681" s="20"/>
      <c r="B681" s="20"/>
    </row>
    <row r="682" spans="1:2" ht="12" customHeight="1">
      <c r="A682" s="20"/>
      <c r="B682" s="20"/>
    </row>
    <row r="683" spans="1:2" ht="12" customHeight="1">
      <c r="A683" s="20"/>
      <c r="B683" s="20"/>
    </row>
    <row r="684" spans="1:2" ht="12" customHeight="1">
      <c r="A684" s="20"/>
      <c r="B684" s="20"/>
    </row>
    <row r="685" spans="1:2" ht="12" customHeight="1">
      <c r="A685" s="20"/>
      <c r="B685" s="20"/>
    </row>
    <row r="686" spans="1:2" ht="12" customHeight="1">
      <c r="A686" s="20"/>
      <c r="B686" s="20"/>
    </row>
    <row r="687" spans="1:2" ht="12" customHeight="1">
      <c r="A687" s="20"/>
      <c r="B687" s="20"/>
    </row>
    <row r="688" spans="1:2" ht="12" customHeight="1">
      <c r="A688" s="20"/>
      <c r="B688" s="20"/>
    </row>
    <row r="689" spans="1:2" ht="12" customHeight="1">
      <c r="A689" s="20"/>
      <c r="B689" s="20"/>
    </row>
    <row r="690" spans="1:2" ht="12" customHeight="1">
      <c r="A690" s="20"/>
      <c r="B690" s="20"/>
    </row>
    <row r="691" spans="1:2" ht="12" customHeight="1">
      <c r="A691" s="20"/>
      <c r="B691" s="20"/>
    </row>
    <row r="692" spans="1:2" ht="12" customHeight="1">
      <c r="A692" s="20"/>
      <c r="B692" s="20"/>
    </row>
    <row r="693" spans="1:2" ht="12" customHeight="1">
      <c r="A693" s="20"/>
      <c r="B693" s="20"/>
    </row>
    <row r="694" spans="1:2" ht="12" customHeight="1">
      <c r="A694" s="20"/>
      <c r="B694" s="20"/>
    </row>
    <row r="695" spans="1:2" ht="12" customHeight="1">
      <c r="A695" s="20"/>
      <c r="B695" s="20"/>
    </row>
    <row r="696" spans="1:2" ht="12" customHeight="1">
      <c r="A696" s="20"/>
      <c r="B696" s="20"/>
    </row>
    <row r="697" spans="1:2" ht="12" customHeight="1">
      <c r="A697" s="20"/>
      <c r="B697" s="20"/>
    </row>
    <row r="698" spans="1:2" ht="12" customHeight="1">
      <c r="A698" s="20"/>
      <c r="B698" s="20"/>
    </row>
    <row r="699" spans="1:2" ht="12" customHeight="1">
      <c r="A699" s="20"/>
      <c r="B699" s="20"/>
    </row>
    <row r="700" spans="1:2" ht="12" customHeight="1">
      <c r="A700" s="20"/>
      <c r="B700" s="20"/>
    </row>
    <row r="701" spans="1:2" ht="12" customHeight="1">
      <c r="A701" s="20"/>
      <c r="B701" s="20"/>
    </row>
    <row r="702" spans="1:2" ht="12" customHeight="1">
      <c r="A702" s="20"/>
      <c r="B702" s="20"/>
    </row>
    <row r="703" spans="1:2" ht="12" customHeight="1">
      <c r="A703" s="20"/>
      <c r="B703" s="20"/>
    </row>
    <row r="704" spans="1:2" ht="12" customHeight="1">
      <c r="A704" s="20"/>
      <c r="B704" s="20"/>
    </row>
    <row r="705" spans="1:2" ht="12" customHeight="1">
      <c r="A705" s="20"/>
      <c r="B705" s="20"/>
    </row>
    <row r="706" spans="1:2" ht="12" customHeight="1">
      <c r="A706" s="20"/>
      <c r="B706" s="20"/>
    </row>
    <row r="707" spans="1:2" ht="12" customHeight="1">
      <c r="A707" s="20"/>
      <c r="B707" s="20"/>
    </row>
    <row r="708" spans="1:2" ht="12" customHeight="1">
      <c r="A708" s="20"/>
      <c r="B708" s="20"/>
    </row>
    <row r="709" spans="1:2" ht="12" customHeight="1">
      <c r="A709" s="20"/>
      <c r="B709" s="20"/>
    </row>
    <row r="710" spans="1:2" ht="12" customHeight="1">
      <c r="A710" s="20"/>
      <c r="B710" s="20"/>
    </row>
    <row r="711" spans="1:2" ht="12" customHeight="1">
      <c r="A711" s="20"/>
      <c r="B711" s="20"/>
    </row>
    <row r="712" spans="1:2" ht="12" customHeight="1">
      <c r="A712" s="20"/>
      <c r="B712" s="20"/>
    </row>
    <row r="713" spans="1:2" ht="12" customHeight="1">
      <c r="A713" s="20"/>
      <c r="B713" s="20"/>
    </row>
    <row r="714" spans="1:2" ht="12" customHeight="1">
      <c r="A714" s="20"/>
      <c r="B714" s="20"/>
    </row>
    <row r="715" spans="1:2" ht="12" customHeight="1">
      <c r="A715" s="20"/>
      <c r="B715" s="20"/>
    </row>
    <row r="716" spans="1:2" ht="12" customHeight="1">
      <c r="A716" s="20"/>
      <c r="B716" s="20"/>
    </row>
    <row r="717" spans="1:2" ht="12" customHeight="1">
      <c r="A717" s="20"/>
      <c r="B717" s="20"/>
    </row>
    <row r="718" spans="1:2" ht="12" customHeight="1">
      <c r="A718" s="20"/>
      <c r="B718" s="20"/>
    </row>
    <row r="719" spans="1:2" ht="12" customHeight="1">
      <c r="A719" s="20"/>
      <c r="B719" s="20"/>
    </row>
    <row r="720" spans="1:2" ht="12" customHeight="1">
      <c r="A720" s="20"/>
      <c r="B720" s="20"/>
    </row>
    <row r="721" spans="1:2" ht="12" customHeight="1">
      <c r="A721" s="20"/>
      <c r="B721" s="20"/>
    </row>
    <row r="722" spans="1:2" ht="12" customHeight="1">
      <c r="A722" s="20"/>
      <c r="B722" s="20"/>
    </row>
    <row r="723" spans="1:2" ht="12" customHeight="1">
      <c r="A723" s="20"/>
      <c r="B723" s="20"/>
    </row>
    <row r="724" spans="1:2" ht="12" customHeight="1">
      <c r="A724" s="20"/>
      <c r="B724" s="20"/>
    </row>
    <row r="725" spans="1:2" ht="12" customHeight="1">
      <c r="A725" s="20"/>
      <c r="B725" s="20"/>
    </row>
    <row r="726" spans="1:2" ht="12" customHeight="1">
      <c r="A726" s="20"/>
      <c r="B726" s="20"/>
    </row>
    <row r="727" spans="1:2" ht="12" customHeight="1">
      <c r="A727" s="20"/>
      <c r="B727" s="20"/>
    </row>
    <row r="728" spans="1:2" ht="12" customHeight="1">
      <c r="A728" s="20"/>
      <c r="B728" s="20"/>
    </row>
    <row r="729" spans="1:2" ht="12" customHeight="1">
      <c r="A729" s="20"/>
      <c r="B729" s="20"/>
    </row>
    <row r="730" spans="1:2" ht="12" customHeight="1">
      <c r="A730" s="20"/>
      <c r="B730" s="20"/>
    </row>
    <row r="731" spans="1:2" ht="12" customHeight="1">
      <c r="A731" s="20"/>
      <c r="B731" s="20"/>
    </row>
    <row r="732" spans="1:2" ht="12" customHeight="1">
      <c r="A732" s="20"/>
      <c r="B732" s="20"/>
    </row>
    <row r="733" spans="1:2" ht="12" customHeight="1">
      <c r="A733" s="20"/>
      <c r="B733" s="20"/>
    </row>
    <row r="734" spans="1:2" ht="12" customHeight="1">
      <c r="A734" s="20"/>
      <c r="B734" s="20"/>
    </row>
    <row r="735" spans="1:2" ht="12" customHeight="1">
      <c r="A735" s="20"/>
      <c r="B735" s="20"/>
    </row>
    <row r="736" spans="1:2" ht="12" customHeight="1">
      <c r="A736" s="20"/>
      <c r="B736" s="20"/>
    </row>
    <row r="737" spans="1:2" ht="12" customHeight="1">
      <c r="A737" s="20"/>
      <c r="B737" s="20"/>
    </row>
    <row r="738" spans="1:2" ht="12" customHeight="1">
      <c r="A738" s="20"/>
      <c r="B738" s="20"/>
    </row>
    <row r="739" spans="1:2" ht="12" customHeight="1">
      <c r="A739" s="20"/>
      <c r="B739" s="20"/>
    </row>
    <row r="740" spans="1:2" ht="12" customHeight="1">
      <c r="A740" s="20"/>
      <c r="B740" s="20"/>
    </row>
    <row r="741" spans="1:2" ht="12" customHeight="1">
      <c r="A741" s="20"/>
      <c r="B741" s="20"/>
    </row>
    <row r="742" spans="1:2" ht="12" customHeight="1">
      <c r="A742" s="20"/>
      <c r="B742" s="20"/>
    </row>
    <row r="743" spans="1:2" ht="12" customHeight="1">
      <c r="A743" s="20"/>
      <c r="B743" s="20"/>
    </row>
    <row r="744" spans="1:2" ht="12" customHeight="1">
      <c r="A744" s="20"/>
      <c r="B744" s="20"/>
    </row>
    <row r="745" spans="1:2" ht="12" customHeight="1">
      <c r="A745" s="20"/>
      <c r="B745" s="20"/>
    </row>
    <row r="746" spans="1:2" ht="12" customHeight="1">
      <c r="A746" s="20"/>
      <c r="B746" s="20"/>
    </row>
    <row r="747" spans="1:2" ht="12" customHeight="1">
      <c r="A747" s="20"/>
      <c r="B747" s="20"/>
    </row>
    <row r="748" spans="1:2" ht="12" customHeight="1">
      <c r="A748" s="20"/>
      <c r="B748" s="20"/>
    </row>
    <row r="749" spans="1:2" ht="12" customHeight="1">
      <c r="A749" s="20"/>
      <c r="B749" s="20"/>
    </row>
    <row r="750" spans="1:2" ht="12" customHeight="1">
      <c r="A750" s="20"/>
      <c r="B750" s="20"/>
    </row>
    <row r="751" spans="1:2" ht="12" customHeight="1">
      <c r="A751" s="20"/>
      <c r="B751" s="20"/>
    </row>
    <row r="752" spans="1:2" ht="12" customHeight="1">
      <c r="A752" s="20"/>
      <c r="B752" s="20"/>
    </row>
    <row r="753" spans="1:2" ht="12" customHeight="1">
      <c r="A753" s="20"/>
      <c r="B753" s="20"/>
    </row>
    <row r="754" spans="1:2" ht="12" customHeight="1">
      <c r="A754" s="20"/>
      <c r="B754" s="20"/>
    </row>
    <row r="755" spans="1:2" ht="12" customHeight="1">
      <c r="A755" s="20"/>
      <c r="B755" s="20"/>
    </row>
    <row r="756" spans="1:2" ht="12" customHeight="1">
      <c r="A756" s="20"/>
      <c r="B756" s="20"/>
    </row>
    <row r="757" spans="1:2" ht="12" customHeight="1">
      <c r="A757" s="20"/>
      <c r="B757" s="20"/>
    </row>
    <row r="758" spans="1:2" ht="12" customHeight="1">
      <c r="A758" s="20"/>
      <c r="B758" s="20"/>
    </row>
    <row r="759" spans="1:2" ht="12" customHeight="1">
      <c r="A759" s="20"/>
      <c r="B759" s="20"/>
    </row>
    <row r="760" spans="1:2" ht="12" customHeight="1">
      <c r="A760" s="20"/>
      <c r="B760" s="20"/>
    </row>
    <row r="761" spans="1:2" ht="12" customHeight="1">
      <c r="A761" s="20"/>
      <c r="B761" s="20"/>
    </row>
    <row r="762" spans="1:2" ht="12" customHeight="1">
      <c r="A762" s="20"/>
      <c r="B762" s="20"/>
    </row>
    <row r="763" spans="1:2" ht="12" customHeight="1">
      <c r="A763" s="20"/>
      <c r="B763" s="20"/>
    </row>
    <row r="764" spans="1:2" ht="12" customHeight="1">
      <c r="A764" s="20"/>
      <c r="B764" s="20"/>
    </row>
    <row r="765" spans="1:2" ht="12" customHeight="1">
      <c r="A765" s="20"/>
      <c r="B765" s="20"/>
    </row>
    <row r="766" spans="1:2" ht="12" customHeight="1">
      <c r="A766" s="20"/>
      <c r="B766" s="20"/>
    </row>
    <row r="767" spans="1:2" ht="12" customHeight="1">
      <c r="A767" s="20"/>
      <c r="B767" s="20"/>
    </row>
    <row r="768" spans="1:2" ht="12" customHeight="1">
      <c r="A768" s="20"/>
      <c r="B768" s="20"/>
    </row>
    <row r="769" spans="1:2" ht="12" customHeight="1">
      <c r="A769" s="20"/>
      <c r="B769" s="20"/>
    </row>
    <row r="770" spans="1:2" ht="12" customHeight="1">
      <c r="A770" s="20"/>
      <c r="B770" s="20"/>
    </row>
    <row r="771" spans="1:2" ht="12" customHeight="1">
      <c r="A771" s="20"/>
      <c r="B771" s="20"/>
    </row>
    <row r="772" spans="1:2" ht="12" customHeight="1">
      <c r="A772" s="20"/>
      <c r="B772" s="20"/>
    </row>
    <row r="773" spans="1:2" ht="12" customHeight="1">
      <c r="A773" s="20"/>
      <c r="B773" s="20"/>
    </row>
    <row r="774" spans="1:2" ht="12" customHeight="1">
      <c r="A774" s="20"/>
      <c r="B774" s="20"/>
    </row>
    <row r="775" spans="1:2" ht="12" customHeight="1">
      <c r="A775" s="20"/>
      <c r="B775" s="20"/>
    </row>
    <row r="776" spans="1:2" ht="12" customHeight="1">
      <c r="A776" s="20"/>
      <c r="B776" s="20"/>
    </row>
    <row r="777" spans="1:2" ht="12" customHeight="1">
      <c r="A777" s="20"/>
      <c r="B777" s="20"/>
    </row>
    <row r="778" spans="1:2" ht="12" customHeight="1">
      <c r="A778" s="20"/>
      <c r="B778" s="20"/>
    </row>
    <row r="779" spans="1:2" ht="12" customHeight="1">
      <c r="A779" s="20"/>
      <c r="B779" s="20"/>
    </row>
    <row r="780" spans="1:2" ht="12" customHeight="1">
      <c r="A780" s="20"/>
      <c r="B780" s="20"/>
    </row>
    <row r="781" spans="1:2" ht="12" customHeight="1">
      <c r="A781" s="20"/>
      <c r="B781" s="20"/>
    </row>
    <row r="782" spans="1:2" ht="12" customHeight="1">
      <c r="A782" s="20"/>
      <c r="B782" s="20"/>
    </row>
    <row r="783" spans="1:2" ht="12" customHeight="1">
      <c r="A783" s="20"/>
      <c r="B783" s="20"/>
    </row>
    <row r="784" spans="1:2" ht="12" customHeight="1">
      <c r="A784" s="20"/>
      <c r="B784" s="20"/>
    </row>
    <row r="785" spans="1:2" ht="12" customHeight="1">
      <c r="A785" s="20"/>
      <c r="B785" s="20"/>
    </row>
    <row r="786" spans="1:2" ht="12" customHeight="1">
      <c r="A786" s="20"/>
      <c r="B786" s="20"/>
    </row>
    <row r="787" spans="1:2" ht="12" customHeight="1">
      <c r="A787" s="20"/>
      <c r="B787" s="20"/>
    </row>
    <row r="788" spans="1:2" ht="12" customHeight="1">
      <c r="A788" s="20"/>
      <c r="B788" s="20"/>
    </row>
    <row r="789" spans="1:2" ht="12" customHeight="1">
      <c r="A789" s="20"/>
      <c r="B789" s="20"/>
    </row>
    <row r="790" spans="1:2" ht="12" customHeight="1">
      <c r="A790" s="20"/>
      <c r="B790" s="20"/>
    </row>
    <row r="791" spans="1:2" ht="12" customHeight="1">
      <c r="A791" s="20"/>
      <c r="B791" s="20"/>
    </row>
    <row r="792" spans="1:2" ht="12" customHeight="1">
      <c r="A792" s="20"/>
      <c r="B792" s="20"/>
    </row>
    <row r="793" spans="1:2" ht="12" customHeight="1">
      <c r="A793" s="20"/>
      <c r="B793" s="20"/>
    </row>
    <row r="794" spans="1:2" ht="12" customHeight="1">
      <c r="A794" s="20"/>
      <c r="B794" s="20"/>
    </row>
    <row r="795" spans="1:2" ht="12" customHeight="1">
      <c r="A795" s="20"/>
      <c r="B795" s="20"/>
    </row>
    <row r="796" spans="1:2" ht="12" customHeight="1">
      <c r="A796" s="20"/>
      <c r="B796" s="20"/>
    </row>
    <row r="797" spans="1:2" ht="12" customHeight="1">
      <c r="A797" s="20"/>
      <c r="B797" s="20"/>
    </row>
    <row r="798" spans="1:2" ht="12" customHeight="1">
      <c r="A798" s="20"/>
      <c r="B798" s="20"/>
    </row>
    <row r="799" spans="1:2" ht="12" customHeight="1">
      <c r="A799" s="20"/>
      <c r="B799" s="20"/>
    </row>
    <row r="800" spans="1:2" ht="12" customHeight="1">
      <c r="A800" s="20"/>
      <c r="B800" s="20"/>
    </row>
    <row r="801" spans="1:2" ht="12" customHeight="1">
      <c r="A801" s="20"/>
      <c r="B801" s="20"/>
    </row>
    <row r="802" spans="1:2" ht="12" customHeight="1">
      <c r="A802" s="20"/>
      <c r="B802" s="20"/>
    </row>
    <row r="803" spans="1:2" ht="12" customHeight="1">
      <c r="A803" s="20"/>
      <c r="B803" s="20"/>
    </row>
    <row r="804" spans="1:2" ht="12" customHeight="1">
      <c r="A804" s="20"/>
      <c r="B804" s="20"/>
    </row>
    <row r="805" spans="1:2" ht="12" customHeight="1">
      <c r="A805" s="20"/>
      <c r="B805" s="20"/>
    </row>
    <row r="806" spans="1:2" ht="12" customHeight="1">
      <c r="A806" s="20"/>
      <c r="B806" s="20"/>
    </row>
    <row r="807" spans="1:2" ht="12" customHeight="1">
      <c r="A807" s="20"/>
      <c r="B807" s="20"/>
    </row>
    <row r="808" spans="1:2" ht="12" customHeight="1">
      <c r="A808" s="20"/>
      <c r="B808" s="20"/>
    </row>
    <row r="809" spans="1:2" ht="12" customHeight="1">
      <c r="A809" s="20"/>
      <c r="B809" s="20"/>
    </row>
    <row r="810" spans="1:2" ht="12" customHeight="1">
      <c r="A810" s="20"/>
      <c r="B810" s="20"/>
    </row>
    <row r="811" spans="1:2" ht="12" customHeight="1">
      <c r="A811" s="20"/>
      <c r="B811" s="20"/>
    </row>
    <row r="812" spans="1:2" ht="12" customHeight="1">
      <c r="A812" s="20"/>
      <c r="B812" s="20"/>
    </row>
    <row r="813" spans="1:2" ht="12" customHeight="1">
      <c r="A813" s="20"/>
      <c r="B813" s="20"/>
    </row>
    <row r="814" spans="1:2" ht="12" customHeight="1">
      <c r="A814" s="20"/>
      <c r="B814" s="20"/>
    </row>
    <row r="815" spans="1:2" ht="12" customHeight="1">
      <c r="A815" s="20"/>
      <c r="B815" s="20"/>
    </row>
    <row r="816" spans="1:2" ht="12" customHeight="1">
      <c r="A816" s="20"/>
      <c r="B816" s="20"/>
    </row>
    <row r="817" spans="1:2" ht="12" customHeight="1">
      <c r="A817" s="20"/>
      <c r="B817" s="20"/>
    </row>
    <row r="818" spans="1:2" ht="12" customHeight="1">
      <c r="A818" s="20"/>
      <c r="B818" s="20"/>
    </row>
    <row r="819" spans="1:2" ht="12" customHeight="1">
      <c r="A819" s="20"/>
      <c r="B819" s="20"/>
    </row>
    <row r="820" spans="1:2" ht="12" customHeight="1">
      <c r="A820" s="20"/>
      <c r="B820" s="20"/>
    </row>
    <row r="821" spans="1:2" ht="12" customHeight="1">
      <c r="A821" s="20"/>
      <c r="B821" s="20"/>
    </row>
    <row r="822" spans="1:2" ht="12" customHeight="1">
      <c r="A822" s="20"/>
      <c r="B822" s="20"/>
    </row>
    <row r="823" spans="1:2" ht="12" customHeight="1">
      <c r="A823" s="20"/>
      <c r="B823" s="20"/>
    </row>
    <row r="824" spans="1:2" ht="12" customHeight="1">
      <c r="A824" s="20"/>
      <c r="B824" s="20"/>
    </row>
    <row r="825" spans="1:2" ht="12" customHeight="1">
      <c r="A825" s="20"/>
      <c r="B825" s="20"/>
    </row>
    <row r="826" spans="1:2" ht="12" customHeight="1">
      <c r="A826" s="20"/>
      <c r="B826" s="20"/>
    </row>
    <row r="827" spans="1:2" ht="12" customHeight="1">
      <c r="A827" s="20"/>
      <c r="B827" s="20"/>
    </row>
    <row r="828" spans="1:2" ht="12" customHeight="1">
      <c r="A828" s="20"/>
      <c r="B828" s="20"/>
    </row>
    <row r="829" spans="1:2" ht="12" customHeight="1">
      <c r="A829" s="20"/>
      <c r="B829" s="20"/>
    </row>
    <row r="830" spans="1:2" ht="12" customHeight="1">
      <c r="A830" s="20"/>
      <c r="B830" s="20"/>
    </row>
    <row r="831" spans="1:2" ht="12" customHeight="1">
      <c r="A831" s="20"/>
      <c r="B831" s="20"/>
    </row>
    <row r="832" spans="1:2" ht="12" customHeight="1">
      <c r="A832" s="20"/>
      <c r="B832" s="20"/>
    </row>
    <row r="833" spans="1:2" ht="12" customHeight="1">
      <c r="A833" s="20"/>
      <c r="B833" s="20"/>
    </row>
    <row r="834" spans="1:2" ht="12" customHeight="1">
      <c r="A834" s="20"/>
      <c r="B834" s="20"/>
    </row>
    <row r="835" spans="1:2" ht="12" customHeight="1">
      <c r="A835" s="20"/>
      <c r="B835" s="20"/>
    </row>
    <row r="836" spans="1:2" ht="12" customHeight="1">
      <c r="A836" s="20"/>
      <c r="B836" s="20"/>
    </row>
    <row r="837" spans="1:2" ht="12" customHeight="1">
      <c r="A837" s="20"/>
      <c r="B837" s="20"/>
    </row>
    <row r="838" spans="1:2" ht="12" customHeight="1">
      <c r="A838" s="20"/>
      <c r="B838" s="20"/>
    </row>
    <row r="839" spans="1:2" ht="12" customHeight="1">
      <c r="A839" s="20"/>
      <c r="B839" s="20"/>
    </row>
    <row r="840" spans="1:2" ht="12" customHeight="1">
      <c r="A840" s="20"/>
      <c r="B840" s="20"/>
    </row>
    <row r="841" spans="1:2" ht="12" customHeight="1">
      <c r="A841" s="20"/>
      <c r="B841" s="20"/>
    </row>
    <row r="842" spans="1:2" ht="12" customHeight="1">
      <c r="A842" s="20"/>
      <c r="B842" s="20"/>
    </row>
    <row r="843" spans="1:2" ht="12" customHeight="1">
      <c r="A843" s="20"/>
      <c r="B843" s="20"/>
    </row>
    <row r="844" spans="1:2" ht="12" customHeight="1">
      <c r="A844" s="20"/>
      <c r="B844" s="20"/>
    </row>
    <row r="845" spans="1:2" ht="12" customHeight="1">
      <c r="A845" s="20"/>
      <c r="B845" s="20"/>
    </row>
    <row r="846" spans="1:2" ht="12" customHeight="1">
      <c r="A846" s="20"/>
      <c r="B846" s="20"/>
    </row>
    <row r="847" spans="1:2" ht="12" customHeight="1">
      <c r="A847" s="20"/>
      <c r="B847" s="20"/>
    </row>
    <row r="848" spans="1:2" ht="12" customHeight="1">
      <c r="A848" s="20"/>
      <c r="B848" s="20"/>
    </row>
    <row r="849" spans="1:2" ht="12" customHeight="1">
      <c r="A849" s="20"/>
      <c r="B849" s="20"/>
    </row>
    <row r="850" spans="1:2" ht="12" customHeight="1">
      <c r="A850" s="20"/>
      <c r="B850" s="20"/>
    </row>
    <row r="851" spans="1:2" ht="12" customHeight="1">
      <c r="A851" s="20"/>
      <c r="B851" s="20"/>
    </row>
    <row r="852" spans="1:2" ht="12" customHeight="1">
      <c r="A852" s="20"/>
      <c r="B852" s="20"/>
    </row>
    <row r="853" spans="1:2" ht="12" customHeight="1">
      <c r="A853" s="20"/>
      <c r="B853" s="20"/>
    </row>
    <row r="854" spans="1:2" ht="12" customHeight="1">
      <c r="A854" s="20"/>
      <c r="B854" s="20"/>
    </row>
    <row r="855" spans="1:2" ht="12" customHeight="1">
      <c r="A855" s="20"/>
      <c r="B855" s="20"/>
    </row>
    <row r="856" spans="1:2" ht="12" customHeight="1">
      <c r="A856" s="20"/>
      <c r="B856" s="20"/>
    </row>
    <row r="857" spans="1:2" ht="12" customHeight="1">
      <c r="A857" s="20"/>
      <c r="B857" s="20"/>
    </row>
    <row r="858" spans="1:2" ht="12" customHeight="1">
      <c r="A858" s="20"/>
      <c r="B858" s="20"/>
    </row>
    <row r="859" spans="1:2" ht="12" customHeight="1">
      <c r="A859" s="20"/>
      <c r="B859" s="20"/>
    </row>
    <row r="860" spans="1:2" ht="12" customHeight="1">
      <c r="A860" s="20"/>
      <c r="B860" s="20"/>
    </row>
    <row r="861" spans="1:2" ht="12" customHeight="1">
      <c r="A861" s="20"/>
      <c r="B861" s="20"/>
    </row>
    <row r="862" spans="1:2" ht="12" customHeight="1">
      <c r="A862" s="20"/>
      <c r="B862" s="20"/>
    </row>
    <row r="863" spans="1:2" ht="12" customHeight="1">
      <c r="A863" s="20"/>
      <c r="B863" s="20"/>
    </row>
    <row r="864" spans="1:2" ht="12" customHeight="1">
      <c r="A864" s="20"/>
      <c r="B864" s="20"/>
    </row>
    <row r="865" spans="1:2" ht="12" customHeight="1">
      <c r="A865" s="20"/>
      <c r="B865" s="20"/>
    </row>
    <row r="866" spans="1:2" ht="12" customHeight="1">
      <c r="A866" s="20"/>
      <c r="B866" s="20"/>
    </row>
    <row r="867" spans="1:2" ht="12" customHeight="1">
      <c r="A867" s="20"/>
      <c r="B867" s="20"/>
    </row>
    <row r="868" spans="1:2" ht="12" customHeight="1">
      <c r="A868" s="20"/>
      <c r="B868" s="20"/>
    </row>
    <row r="869" spans="1:2" ht="12" customHeight="1">
      <c r="A869" s="20"/>
      <c r="B869" s="20"/>
    </row>
    <row r="870" spans="1:2" ht="12" customHeight="1">
      <c r="A870" s="20"/>
      <c r="B870" s="20"/>
    </row>
    <row r="871" spans="1:2" ht="12" customHeight="1">
      <c r="A871" s="20"/>
      <c r="B871" s="20"/>
    </row>
    <row r="872" spans="1:2" ht="12" customHeight="1">
      <c r="A872" s="20"/>
      <c r="B872" s="20"/>
    </row>
    <row r="873" spans="1:2" ht="12" customHeight="1">
      <c r="A873" s="20"/>
      <c r="B873" s="20"/>
    </row>
    <row r="874" spans="1:2" ht="12" customHeight="1">
      <c r="A874" s="20"/>
      <c r="B874" s="20"/>
    </row>
    <row r="875" spans="1:2" ht="12" customHeight="1">
      <c r="A875" s="20"/>
      <c r="B875" s="20"/>
    </row>
    <row r="876" spans="1:2" ht="12" customHeight="1">
      <c r="A876" s="20"/>
      <c r="B876" s="20"/>
    </row>
    <row r="877" spans="1:2" ht="12" customHeight="1">
      <c r="A877" s="20"/>
      <c r="B877" s="20"/>
    </row>
    <row r="878" spans="1:2" ht="12" customHeight="1">
      <c r="A878" s="20"/>
      <c r="B878" s="20"/>
    </row>
    <row r="879" spans="1:2" ht="12" customHeight="1">
      <c r="A879" s="20"/>
      <c r="B879" s="20"/>
    </row>
    <row r="880" spans="1:2" ht="12" customHeight="1">
      <c r="A880" s="20"/>
      <c r="B880" s="20"/>
    </row>
    <row r="881" spans="1:2" ht="12" customHeight="1">
      <c r="A881" s="20"/>
      <c r="B881" s="20"/>
    </row>
    <row r="882" spans="1:2" ht="12" customHeight="1">
      <c r="A882" s="20"/>
      <c r="B882" s="20"/>
    </row>
    <row r="883" spans="1:2" ht="12" customHeight="1">
      <c r="A883" s="20"/>
      <c r="B883" s="20"/>
    </row>
    <row r="884" spans="1:2" ht="12" customHeight="1">
      <c r="A884" s="20"/>
      <c r="B884" s="20"/>
    </row>
    <row r="885" spans="1:2" ht="12" customHeight="1">
      <c r="A885" s="20"/>
      <c r="B885" s="20"/>
    </row>
    <row r="886" spans="1:2" ht="12" customHeight="1">
      <c r="A886" s="20"/>
      <c r="B886" s="20"/>
    </row>
    <row r="887" spans="1:2" ht="12" customHeight="1">
      <c r="A887" s="20"/>
      <c r="B887" s="20"/>
    </row>
    <row r="888" spans="1:2" ht="12" customHeight="1">
      <c r="A888" s="20"/>
      <c r="B888" s="20"/>
    </row>
    <row r="889" spans="1:2" ht="12" customHeight="1">
      <c r="A889" s="20"/>
      <c r="B889" s="20"/>
    </row>
    <row r="890" spans="1:2" ht="12" customHeight="1">
      <c r="A890" s="20"/>
      <c r="B890" s="20"/>
    </row>
    <row r="891" spans="1:2" ht="12" customHeight="1">
      <c r="A891" s="20"/>
      <c r="B891" s="20"/>
    </row>
    <row r="892" spans="1:2" ht="12" customHeight="1">
      <c r="A892" s="20"/>
      <c r="B892" s="20"/>
    </row>
    <row r="893" spans="1:2" ht="12" customHeight="1">
      <c r="A893" s="20"/>
      <c r="B893" s="20"/>
    </row>
    <row r="894" spans="1:2" ht="12" customHeight="1">
      <c r="A894" s="20"/>
      <c r="B894" s="20"/>
    </row>
    <row r="895" spans="1:2" ht="12" customHeight="1">
      <c r="A895" s="20"/>
      <c r="B895" s="20"/>
    </row>
    <row r="896" spans="1:2" ht="12" customHeight="1">
      <c r="A896" s="20"/>
      <c r="B896" s="20"/>
    </row>
    <row r="897" spans="1:2" ht="12" customHeight="1">
      <c r="A897" s="20"/>
      <c r="B897" s="20"/>
    </row>
    <row r="898" spans="1:2" ht="12" customHeight="1">
      <c r="A898" s="20"/>
      <c r="B898" s="20"/>
    </row>
    <row r="899" spans="1:2" ht="12" customHeight="1">
      <c r="A899" s="20"/>
      <c r="B899" s="20"/>
    </row>
    <row r="900" spans="1:2" ht="12" customHeight="1">
      <c r="A900" s="20"/>
      <c r="B900" s="20"/>
    </row>
    <row r="901" spans="1:2" ht="12" customHeight="1">
      <c r="A901" s="20"/>
      <c r="B901" s="20"/>
    </row>
    <row r="902" spans="1:2" ht="12" customHeight="1">
      <c r="A902" s="20"/>
      <c r="B902" s="20"/>
    </row>
    <row r="903" spans="1:2" ht="12" customHeight="1">
      <c r="A903" s="20"/>
      <c r="B903" s="20"/>
    </row>
    <row r="904" spans="1:2" ht="12" customHeight="1">
      <c r="A904" s="20"/>
      <c r="B904" s="20"/>
    </row>
    <row r="905" spans="1:2" ht="12" customHeight="1">
      <c r="A905" s="20"/>
      <c r="B905" s="20"/>
    </row>
    <row r="906" spans="1:2" ht="12" customHeight="1">
      <c r="A906" s="20"/>
      <c r="B906" s="20"/>
    </row>
    <row r="907" spans="1:2" ht="12" customHeight="1">
      <c r="A907" s="20"/>
      <c r="B907" s="20"/>
    </row>
    <row r="908" spans="1:2" ht="12" customHeight="1">
      <c r="A908" s="20"/>
      <c r="B908" s="20"/>
    </row>
    <row r="909" spans="1:2" ht="12" customHeight="1">
      <c r="A909" s="20"/>
      <c r="B909" s="20"/>
    </row>
    <row r="910" spans="1:2" ht="12" customHeight="1">
      <c r="A910" s="20"/>
      <c r="B910" s="20"/>
    </row>
    <row r="911" spans="1:2" ht="12" customHeight="1">
      <c r="A911" s="20"/>
      <c r="B911" s="20"/>
    </row>
    <row r="912" spans="1:2" ht="12" customHeight="1">
      <c r="A912" s="20"/>
      <c r="B912" s="20"/>
    </row>
    <row r="913" spans="1:2" ht="12" customHeight="1">
      <c r="A913" s="20"/>
      <c r="B913" s="20"/>
    </row>
    <row r="914" spans="1:2" ht="12" customHeight="1">
      <c r="A914" s="20"/>
      <c r="B914" s="20"/>
    </row>
    <row r="915" spans="1:2" ht="12" customHeight="1">
      <c r="A915" s="20"/>
      <c r="B915" s="20"/>
    </row>
    <row r="916" spans="1:2" ht="12" customHeight="1">
      <c r="A916" s="20"/>
      <c r="B916" s="20"/>
    </row>
    <row r="917" spans="1:2" ht="12" customHeight="1">
      <c r="A917" s="20"/>
      <c r="B917" s="20"/>
    </row>
    <row r="918" spans="1:2" ht="12" customHeight="1">
      <c r="A918" s="20"/>
      <c r="B918" s="20"/>
    </row>
    <row r="919" spans="1:2" ht="12" customHeight="1">
      <c r="A919" s="20"/>
      <c r="B919" s="20"/>
    </row>
    <row r="920" spans="1:2" ht="12" customHeight="1">
      <c r="A920" s="20"/>
      <c r="B920" s="20"/>
    </row>
    <row r="921" spans="1:2" ht="12" customHeight="1">
      <c r="A921" s="20"/>
      <c r="B921" s="20"/>
    </row>
    <row r="922" spans="1:2" ht="12" customHeight="1">
      <c r="A922" s="20"/>
      <c r="B922" s="20"/>
    </row>
    <row r="923" spans="1:2" ht="12" customHeight="1">
      <c r="A923" s="20"/>
      <c r="B923" s="20"/>
    </row>
    <row r="924" spans="1:2" ht="12" customHeight="1">
      <c r="A924" s="20"/>
      <c r="B924" s="20"/>
    </row>
    <row r="925" spans="1:2" ht="12" customHeight="1">
      <c r="A925" s="20"/>
      <c r="B925" s="20"/>
    </row>
    <row r="926" spans="1:2" ht="12" customHeight="1">
      <c r="A926" s="20"/>
      <c r="B926" s="20"/>
    </row>
    <row r="927" spans="1:2" ht="12" customHeight="1">
      <c r="A927" s="20"/>
      <c r="B927" s="20"/>
    </row>
    <row r="928" spans="1:2" ht="12" customHeight="1">
      <c r="A928" s="20"/>
      <c r="B928" s="20"/>
    </row>
    <row r="929" spans="1:2" ht="12" customHeight="1">
      <c r="A929" s="20"/>
      <c r="B929" s="20"/>
    </row>
    <row r="930" spans="1:2" ht="12" customHeight="1">
      <c r="A930" s="20"/>
      <c r="B930" s="20"/>
    </row>
    <row r="931" spans="1:2" ht="12" customHeight="1">
      <c r="A931" s="20"/>
      <c r="B931" s="20"/>
    </row>
    <row r="932" spans="1:2" ht="12" customHeight="1">
      <c r="A932" s="20"/>
      <c r="B932" s="20"/>
    </row>
    <row r="933" spans="1:2" ht="12" customHeight="1">
      <c r="A933" s="20"/>
      <c r="B933" s="20"/>
    </row>
    <row r="934" spans="1:2" ht="12" customHeight="1">
      <c r="A934" s="20"/>
      <c r="B934" s="20"/>
    </row>
    <row r="935" spans="1:2" ht="12" customHeight="1">
      <c r="A935" s="20"/>
      <c r="B935" s="20"/>
    </row>
    <row r="936" spans="1:2" ht="12" customHeight="1">
      <c r="A936" s="20"/>
      <c r="B936" s="20"/>
    </row>
    <row r="937" spans="1:2" ht="12" customHeight="1">
      <c r="A937" s="20"/>
      <c r="B937" s="20"/>
    </row>
    <row r="938" spans="1:2" ht="12" customHeight="1">
      <c r="A938" s="20"/>
      <c r="B938" s="20"/>
    </row>
    <row r="939" spans="1:2" ht="12" customHeight="1">
      <c r="A939" s="20"/>
      <c r="B939" s="20"/>
    </row>
    <row r="940" spans="1:2" ht="12" customHeight="1">
      <c r="A940" s="20"/>
      <c r="B940" s="20"/>
    </row>
    <row r="941" spans="1:2" ht="12" customHeight="1">
      <c r="A941" s="20"/>
      <c r="B941" s="20"/>
    </row>
    <row r="942" spans="1:2" ht="12" customHeight="1">
      <c r="A942" s="20"/>
      <c r="B942" s="20"/>
    </row>
    <row r="943" spans="1:2" ht="12" customHeight="1">
      <c r="A943" s="20"/>
      <c r="B943" s="20"/>
    </row>
    <row r="944" spans="1:2" ht="12" customHeight="1">
      <c r="A944" s="20"/>
      <c r="B944" s="20"/>
    </row>
    <row r="945" spans="1:2" ht="12" customHeight="1">
      <c r="A945" s="20"/>
      <c r="B945" s="20"/>
    </row>
    <row r="946" spans="1:2" ht="12" customHeight="1">
      <c r="A946" s="20"/>
      <c r="B946" s="20"/>
    </row>
    <row r="947" spans="1:2" ht="12" customHeight="1">
      <c r="A947" s="20"/>
      <c r="B947" s="20"/>
    </row>
    <row r="948" spans="1:2" ht="12" customHeight="1">
      <c r="A948" s="20"/>
      <c r="B948" s="20"/>
    </row>
    <row r="949" spans="1:2" ht="12" customHeight="1">
      <c r="A949" s="20"/>
      <c r="B949" s="20"/>
    </row>
    <row r="950" spans="1:2" ht="12" customHeight="1">
      <c r="A950" s="20"/>
      <c r="B950" s="20"/>
    </row>
    <row r="951" spans="1:2" ht="12" customHeight="1">
      <c r="A951" s="20"/>
      <c r="B951" s="20"/>
    </row>
    <row r="952" spans="1:2" ht="12" customHeight="1">
      <c r="A952" s="20"/>
      <c r="B952" s="20"/>
    </row>
    <row r="953" spans="1:2" ht="12" customHeight="1">
      <c r="A953" s="20"/>
      <c r="B953" s="20"/>
    </row>
    <row r="954" spans="1:2" ht="12" customHeight="1">
      <c r="A954" s="20"/>
      <c r="B954" s="20"/>
    </row>
    <row r="955" spans="1:2" ht="12" customHeight="1">
      <c r="A955" s="20"/>
      <c r="B955" s="20"/>
    </row>
    <row r="956" spans="1:2" ht="12" customHeight="1">
      <c r="A956" s="20"/>
      <c r="B956" s="20"/>
    </row>
    <row r="957" spans="1:2" ht="12" customHeight="1">
      <c r="A957" s="20"/>
      <c r="B957" s="20"/>
    </row>
    <row r="958" spans="1:2" ht="12" customHeight="1">
      <c r="A958" s="20"/>
      <c r="B958" s="20"/>
    </row>
    <row r="959" spans="1:2" ht="12" customHeight="1">
      <c r="A959" s="20"/>
      <c r="B959" s="20"/>
    </row>
    <row r="960" spans="1:2" ht="12" customHeight="1">
      <c r="A960" s="20"/>
      <c r="B960" s="20"/>
    </row>
    <row r="961" spans="1:2" ht="12" customHeight="1">
      <c r="A961" s="20"/>
      <c r="B961" s="20"/>
    </row>
    <row r="962" spans="1:2" ht="12" customHeight="1">
      <c r="A962" s="20"/>
      <c r="B962" s="20"/>
    </row>
    <row r="963" spans="1:2" ht="12" customHeight="1">
      <c r="A963" s="20"/>
      <c r="B963" s="20"/>
    </row>
    <row r="964" spans="1:2" ht="12" customHeight="1">
      <c r="A964" s="20"/>
      <c r="B964" s="20"/>
    </row>
    <row r="965" spans="1:2" ht="12" customHeight="1">
      <c r="A965" s="20"/>
      <c r="B965" s="20"/>
    </row>
    <row r="966" spans="1:2" ht="12" customHeight="1">
      <c r="A966" s="20"/>
      <c r="B966" s="20"/>
    </row>
    <row r="967" spans="1:2" ht="12" customHeight="1">
      <c r="A967" s="20"/>
      <c r="B967" s="20"/>
    </row>
    <row r="968" spans="1:2" ht="12" customHeight="1">
      <c r="A968" s="20"/>
      <c r="B968" s="20"/>
    </row>
    <row r="969" spans="1:2" ht="12" customHeight="1">
      <c r="A969" s="20"/>
      <c r="B969" s="20"/>
    </row>
    <row r="970" spans="1:2" ht="12" customHeight="1">
      <c r="A970" s="20"/>
      <c r="B970" s="20"/>
    </row>
    <row r="971" spans="1:2" ht="12" customHeight="1">
      <c r="A971" s="20"/>
      <c r="B971" s="20"/>
    </row>
    <row r="972" spans="1:2" ht="12" customHeight="1">
      <c r="A972" s="20"/>
      <c r="B972" s="20"/>
    </row>
    <row r="973" spans="1:2" ht="12" customHeight="1">
      <c r="A973" s="20"/>
      <c r="B973" s="20"/>
    </row>
    <row r="974" spans="1:2" ht="12" customHeight="1">
      <c r="A974" s="20"/>
      <c r="B974" s="20"/>
    </row>
    <row r="975" spans="1:2" ht="12" customHeight="1">
      <c r="A975" s="20"/>
      <c r="B975" s="20"/>
    </row>
    <row r="976" spans="1:2" ht="12" customHeight="1">
      <c r="A976" s="20"/>
      <c r="B976" s="20"/>
    </row>
    <row r="977" spans="1:2" ht="12" customHeight="1">
      <c r="A977" s="20"/>
      <c r="B977" s="20"/>
    </row>
    <row r="978" spans="1:2" ht="12" customHeight="1">
      <c r="A978" s="20"/>
      <c r="B978" s="20"/>
    </row>
    <row r="979" spans="1:2" ht="12" customHeight="1">
      <c r="A979" s="20"/>
      <c r="B979" s="20"/>
    </row>
    <row r="980" spans="1:2" ht="12" customHeight="1">
      <c r="A980" s="20"/>
      <c r="B980" s="20"/>
    </row>
    <row r="981" spans="1:2" ht="12" customHeight="1">
      <c r="A981" s="20"/>
      <c r="B981" s="20"/>
    </row>
    <row r="982" spans="1:2" ht="12" customHeight="1">
      <c r="A982" s="20"/>
      <c r="B982" s="20"/>
    </row>
    <row r="983" spans="1:2" ht="12" customHeight="1">
      <c r="A983" s="20"/>
      <c r="B983" s="20"/>
    </row>
    <row r="984" spans="1:2" ht="12" customHeight="1">
      <c r="A984" s="20"/>
      <c r="B984" s="20"/>
    </row>
    <row r="985" spans="1:2" ht="12" customHeight="1">
      <c r="A985" s="20"/>
      <c r="B985" s="20"/>
    </row>
    <row r="986" spans="1:2" ht="12" customHeight="1">
      <c r="A986" s="20"/>
      <c r="B986" s="20"/>
    </row>
    <row r="987" spans="1:2" ht="12" customHeight="1">
      <c r="A987" s="20"/>
      <c r="B987" s="20"/>
    </row>
    <row r="988" spans="1:2" ht="12" customHeight="1">
      <c r="A988" s="20"/>
      <c r="B988" s="20"/>
    </row>
    <row r="989" spans="1:2" ht="12" customHeight="1">
      <c r="A989" s="20"/>
      <c r="B989" s="20"/>
    </row>
    <row r="990" spans="1:2" ht="12" customHeight="1">
      <c r="A990" s="20"/>
      <c r="B990" s="20"/>
    </row>
    <row r="991" spans="1:2" ht="12" customHeight="1">
      <c r="A991" s="20"/>
      <c r="B991" s="20"/>
    </row>
    <row r="992" spans="1:2" ht="12" customHeight="1">
      <c r="A992" s="20"/>
      <c r="B992" s="20"/>
    </row>
    <row r="993" spans="1:2" ht="12" customHeight="1">
      <c r="A993" s="20"/>
      <c r="B993" s="20"/>
    </row>
    <row r="994" spans="1:2" ht="12" customHeight="1">
      <c r="A994" s="20"/>
      <c r="B994" s="20"/>
    </row>
    <row r="995" spans="1:2" ht="12" customHeight="1">
      <c r="A995" s="20"/>
      <c r="B995" s="20"/>
    </row>
    <row r="996" spans="1:2" ht="12" customHeight="1">
      <c r="A996" s="20"/>
      <c r="B996" s="20"/>
    </row>
    <row r="997" spans="1:2" ht="12" customHeight="1">
      <c r="A997" s="20"/>
      <c r="B997" s="20"/>
    </row>
    <row r="998" spans="1:2" ht="12" customHeight="1">
      <c r="A998" s="20"/>
      <c r="B998" s="20"/>
    </row>
    <row r="999" spans="1:2" ht="12" customHeight="1">
      <c r="A999" s="20"/>
      <c r="B999" s="20"/>
    </row>
    <row r="1000" spans="1:2" ht="12" customHeight="1">
      <c r="A1000" s="20"/>
      <c r="B1000" s="20"/>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Yhon J Pineda</dc:creator>
  <cp:keywords/>
  <dc:description/>
  <cp:lastModifiedBy>Contador Umanizales</cp:lastModifiedBy>
  <cp:revision/>
  <dcterms:created xsi:type="dcterms:W3CDTF">2006-06-29T19:41:00Z</dcterms:created>
  <dcterms:modified xsi:type="dcterms:W3CDTF">2025-09-15T15:54:37Z</dcterms:modified>
  <cp:category/>
  <cp:contentStatus/>
</cp:coreProperties>
</file>